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tryac\Desktop\pettrya\"/>
    </mc:Choice>
  </mc:AlternateContent>
  <xr:revisionPtr revIDLastSave="0" documentId="8_{DC49BB50-F151-43A9-9FEE-F15785071302}" xr6:coauthVersionLast="45" xr6:coauthVersionMax="45" xr10:uidLastSave="{00000000-0000-0000-0000-000000000000}"/>
  <bookViews>
    <workbookView xWindow="2205" yWindow="2205" windowWidth="16200" windowHeight="9360" tabRatio="839" xr2:uid="{00000000-000D-0000-FFFF-FFFF00000000}"/>
  </bookViews>
  <sheets>
    <sheet name="Folha de Capa" sheetId="5" r:id="rId1"/>
    <sheet name="Painéis Elétricos" sheetId="25" r:id="rId2"/>
    <sheet name="Infraestrutura" sheetId="19" r:id="rId3"/>
    <sheet name="Iluminação e Tomadas" sheetId="11" r:id="rId4"/>
    <sheet name="Cabeamento Estruturado" sheetId="24" r:id="rId5"/>
    <sheet name="Total Geral" sheetId="26" r:id="rId6"/>
  </sheets>
  <definedNames>
    <definedName name="_xlnm.Print_Titles" localSheetId="4">'Cabeamento Estruturado'!$2:$7</definedName>
    <definedName name="_xlnm.Print_Titles" localSheetId="3">'Iluminação e Tomadas'!$2:$8</definedName>
    <definedName name="_xlnm.Print_Titles" localSheetId="2">Infraestrutura!$2:$7</definedName>
    <definedName name="_xlnm.Print_Titles" localSheetId="1">'Painéis Elétricos'!$2:$7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6" l="1"/>
  <c r="E14" i="26" s="1"/>
  <c r="H12" i="25"/>
  <c r="G12" i="25"/>
  <c r="I12" i="25" l="1"/>
  <c r="G10" i="24"/>
  <c r="H10" i="24"/>
  <c r="H22" i="11"/>
  <c r="G22" i="11"/>
  <c r="I22" i="11" s="1"/>
  <c r="H21" i="19"/>
  <c r="G21" i="19"/>
  <c r="H14" i="25"/>
  <c r="G14" i="25"/>
  <c r="H13" i="25"/>
  <c r="G13" i="25"/>
  <c r="I21" i="19" l="1"/>
  <c r="I10" i="24"/>
  <c r="I14" i="25"/>
  <c r="I13" i="25"/>
  <c r="H11" i="25"/>
  <c r="G11" i="25"/>
  <c r="H10" i="25"/>
  <c r="G10" i="25"/>
  <c r="H9" i="25"/>
  <c r="G9" i="25"/>
  <c r="H8" i="25"/>
  <c r="G8" i="25"/>
  <c r="H9" i="24"/>
  <c r="G9" i="24"/>
  <c r="H8" i="24"/>
  <c r="G8" i="24"/>
  <c r="G8" i="19"/>
  <c r="G9" i="19"/>
  <c r="G11" i="19"/>
  <c r="G12" i="19"/>
  <c r="G13" i="19"/>
  <c r="G14" i="19"/>
  <c r="G15" i="19"/>
  <c r="G16" i="19"/>
  <c r="G17" i="19"/>
  <c r="G10" i="19"/>
  <c r="H10" i="19"/>
  <c r="H11" i="19"/>
  <c r="I11" i="19" s="1"/>
  <c r="H12" i="19"/>
  <c r="H13" i="19"/>
  <c r="H14" i="19"/>
  <c r="H15" i="19"/>
  <c r="H16" i="19"/>
  <c r="H17" i="19"/>
  <c r="G18" i="19"/>
  <c r="H18" i="19"/>
  <c r="G19" i="19"/>
  <c r="H19" i="19"/>
  <c r="G20" i="19"/>
  <c r="H20" i="19"/>
  <c r="H9" i="19"/>
  <c r="H8" i="19"/>
  <c r="H21" i="11"/>
  <c r="G21" i="11"/>
  <c r="H20" i="11"/>
  <c r="G20" i="11"/>
  <c r="H19" i="11"/>
  <c r="G19" i="11"/>
  <c r="H18" i="11"/>
  <c r="G18" i="11"/>
  <c r="H17" i="11"/>
  <c r="G17" i="11"/>
  <c r="H16" i="11"/>
  <c r="G16" i="11"/>
  <c r="H14" i="11"/>
  <c r="G14" i="11"/>
  <c r="G12" i="11"/>
  <c r="H12" i="11"/>
  <c r="G9" i="11"/>
  <c r="H9" i="11"/>
  <c r="G10" i="11"/>
  <c r="H10" i="11"/>
  <c r="G11" i="11"/>
  <c r="H11" i="11"/>
  <c r="H8" i="11"/>
  <c r="I8" i="11" s="1"/>
  <c r="G8" i="11"/>
  <c r="I18" i="11" l="1"/>
  <c r="I8" i="25"/>
  <c r="I10" i="11"/>
  <c r="I20" i="11"/>
  <c r="I11" i="11"/>
  <c r="I17" i="11"/>
  <c r="I19" i="11"/>
  <c r="I21" i="11"/>
  <c r="I19" i="19"/>
  <c r="I13" i="19"/>
  <c r="I10" i="25"/>
  <c r="I11" i="25"/>
  <c r="I9" i="25"/>
  <c r="I9" i="24"/>
  <c r="I8" i="24"/>
  <c r="I12" i="19"/>
  <c r="I9" i="19"/>
  <c r="I20" i="19"/>
  <c r="I16" i="19"/>
  <c r="I10" i="19"/>
  <c r="I18" i="19"/>
  <c r="I15" i="19"/>
  <c r="I17" i="19"/>
  <c r="I14" i="19"/>
  <c r="I8" i="19"/>
  <c r="I16" i="11"/>
  <c r="I14" i="11"/>
  <c r="I9" i="11"/>
  <c r="I12" i="11"/>
  <c r="I16" i="25" l="1"/>
  <c r="I12" i="24"/>
  <c r="I23" i="19"/>
  <c r="I15" i="11" l="1"/>
  <c r="I24" i="11" l="1"/>
</calcChain>
</file>

<file path=xl/sharedStrings.xml><?xml version="1.0" encoding="utf-8"?>
<sst xmlns="http://schemas.openxmlformats.org/spreadsheetml/2006/main" count="214" uniqueCount="106">
  <si>
    <t>Obra :</t>
  </si>
  <si>
    <t>data:</t>
  </si>
  <si>
    <t>Cliente :</t>
  </si>
  <si>
    <t>Local :</t>
  </si>
  <si>
    <t>Item</t>
  </si>
  <si>
    <t>Descrição do Material</t>
  </si>
  <si>
    <t>Quant</t>
  </si>
  <si>
    <t>Unid</t>
  </si>
  <si>
    <t>Preço Total</t>
  </si>
  <si>
    <t>Pç</t>
  </si>
  <si>
    <t>TOTAL GERAL DA PLANILHA</t>
  </si>
  <si>
    <t>m</t>
  </si>
  <si>
    <t>REVISÕES</t>
  </si>
  <si>
    <t>Emissão Inicial</t>
  </si>
  <si>
    <t>Cliente:</t>
  </si>
  <si>
    <t>Obra:</t>
  </si>
  <si>
    <t>Nome</t>
  </si>
  <si>
    <t>Data</t>
  </si>
  <si>
    <t>Comentários</t>
  </si>
  <si>
    <t>ELAB.</t>
  </si>
  <si>
    <t>APROV.</t>
  </si>
  <si>
    <t>RESP.</t>
  </si>
  <si>
    <r>
      <t>Perfilado perfurado 38x38x6000mm</t>
    </r>
    <r>
      <rPr>
        <sz val="10"/>
        <rFont val="Arial"/>
        <family val="2"/>
      </rPr>
      <t xml:space="preserve">, em chapa </t>
    </r>
    <r>
      <rPr>
        <b/>
        <sz val="10"/>
        <rFont val="Arial"/>
        <family val="2"/>
      </rPr>
      <t>#14</t>
    </r>
    <r>
      <rPr>
        <sz val="10"/>
        <rFont val="Arial"/>
        <family val="2"/>
      </rPr>
      <t xml:space="preserve"> galvanizada eletroliticamente. Ref. DISPAN código DP502</t>
    </r>
  </si>
  <si>
    <r>
      <rPr>
        <b/>
        <sz val="10"/>
        <rFont val="Arial"/>
        <family val="2"/>
      </rPr>
      <t>Curva 90º</t>
    </r>
    <r>
      <rPr>
        <sz val="10"/>
        <rFont val="Arial"/>
        <family val="2"/>
      </rPr>
      <t xml:space="preserve"> em aço carbono, galvanizado eletroliticamente, linha pesada, diâmetro </t>
    </r>
    <r>
      <rPr>
        <b/>
        <sz val="10"/>
        <rFont val="Arial"/>
        <family val="2"/>
      </rPr>
      <t>3/4" - BSP</t>
    </r>
    <r>
      <rPr>
        <sz val="10"/>
        <rFont val="Arial"/>
        <family val="2"/>
      </rPr>
      <t>. Ref. CONFERCON.</t>
    </r>
  </si>
  <si>
    <t>Nº</t>
  </si>
  <si>
    <t>vb</t>
  </si>
  <si>
    <t>Vb</t>
  </si>
  <si>
    <t>FIAÇÃO</t>
  </si>
  <si>
    <t>INFRAESTRUTURA</t>
  </si>
  <si>
    <t>6.1</t>
  </si>
  <si>
    <t>6.2</t>
  </si>
  <si>
    <t>6.3</t>
  </si>
  <si>
    <t>6.4</t>
  </si>
  <si>
    <t>6.5</t>
  </si>
  <si>
    <t>6.6</t>
  </si>
  <si>
    <t>pç</t>
  </si>
  <si>
    <r>
      <rPr>
        <b/>
        <sz val="10"/>
        <rFont val="Arial"/>
        <family val="2"/>
      </rPr>
      <t>Condulete</t>
    </r>
    <r>
      <rPr>
        <sz val="10"/>
        <rFont val="Arial"/>
        <family val="2"/>
      </rPr>
      <t xml:space="preserve"> tipo </t>
    </r>
    <r>
      <rPr>
        <b/>
        <sz val="10"/>
        <rFont val="Arial"/>
        <family val="2"/>
      </rPr>
      <t>"LL"</t>
    </r>
    <r>
      <rPr>
        <sz val="10"/>
        <rFont val="Arial"/>
        <family val="2"/>
      </rPr>
      <t xml:space="preserve">, bitola </t>
    </r>
    <r>
      <rPr>
        <b/>
        <sz val="10"/>
        <rFont val="Arial"/>
        <family val="2"/>
      </rPr>
      <t>3/4"</t>
    </r>
    <r>
      <rPr>
        <sz val="10"/>
        <rFont val="Arial"/>
        <family val="2"/>
      </rPr>
      <t xml:space="preserve">, em alumínio injetado fundido, à prova de tempo, sem rosca, para eletroduto </t>
    </r>
    <r>
      <rPr>
        <b/>
        <sz val="10"/>
        <rFont val="Arial"/>
        <family val="2"/>
      </rPr>
      <t>pesado Ø3/4"</t>
    </r>
    <r>
      <rPr>
        <sz val="10"/>
        <rFont val="Arial"/>
        <family val="2"/>
      </rPr>
      <t xml:space="preserve">. Ref. DAISA </t>
    </r>
  </si>
  <si>
    <r>
      <rPr>
        <b/>
        <sz val="10"/>
        <rFont val="Arial"/>
        <family val="2"/>
      </rPr>
      <t>Condulete</t>
    </r>
    <r>
      <rPr>
        <sz val="10"/>
        <rFont val="Arial"/>
        <family val="2"/>
      </rPr>
      <t xml:space="preserve"> tipo </t>
    </r>
    <r>
      <rPr>
        <b/>
        <sz val="10"/>
        <rFont val="Arial"/>
        <family val="2"/>
      </rPr>
      <t>"LR"</t>
    </r>
    <r>
      <rPr>
        <sz val="10"/>
        <rFont val="Arial"/>
        <family val="2"/>
      </rPr>
      <t xml:space="preserve">, bitola </t>
    </r>
    <r>
      <rPr>
        <b/>
        <sz val="10"/>
        <rFont val="Arial"/>
        <family val="2"/>
      </rPr>
      <t>3/4"</t>
    </r>
    <r>
      <rPr>
        <sz val="10"/>
        <rFont val="Arial"/>
        <family val="2"/>
      </rPr>
      <t xml:space="preserve">, em alumínio injetado fundido, à prova de tempo, sem rosca, para eletroduto </t>
    </r>
    <r>
      <rPr>
        <b/>
        <sz val="10"/>
        <rFont val="Arial"/>
        <family val="2"/>
      </rPr>
      <t>pesado Ø3/4"</t>
    </r>
    <r>
      <rPr>
        <sz val="10"/>
        <rFont val="Arial"/>
        <family val="2"/>
      </rPr>
      <t xml:space="preserve">. Ref. DAISA </t>
    </r>
  </si>
  <si>
    <r>
      <rPr>
        <b/>
        <sz val="10"/>
        <rFont val="Arial"/>
        <family val="2"/>
      </rPr>
      <t>Condulete</t>
    </r>
    <r>
      <rPr>
        <sz val="10"/>
        <rFont val="Arial"/>
        <family val="2"/>
      </rPr>
      <t xml:space="preserve"> tipo </t>
    </r>
    <r>
      <rPr>
        <b/>
        <sz val="10"/>
        <rFont val="Arial"/>
        <family val="2"/>
      </rPr>
      <t>"LB"</t>
    </r>
    <r>
      <rPr>
        <sz val="10"/>
        <rFont val="Arial"/>
        <family val="2"/>
      </rPr>
      <t xml:space="preserve">, bitola </t>
    </r>
    <r>
      <rPr>
        <b/>
        <sz val="10"/>
        <rFont val="Arial"/>
        <family val="2"/>
      </rPr>
      <t>3/4"</t>
    </r>
    <r>
      <rPr>
        <sz val="10"/>
        <rFont val="Arial"/>
        <family val="2"/>
      </rPr>
      <t xml:space="preserve">, em alumínio injetado fundido, à prova de tempo, sem rosca, para eletroduto </t>
    </r>
    <r>
      <rPr>
        <b/>
        <sz val="10"/>
        <rFont val="Arial"/>
        <family val="2"/>
      </rPr>
      <t>pesado Ø3/4"</t>
    </r>
    <r>
      <rPr>
        <sz val="10"/>
        <rFont val="Arial"/>
        <family val="2"/>
      </rPr>
      <t xml:space="preserve">. Ref. DAISA </t>
    </r>
  </si>
  <si>
    <r>
      <t xml:space="preserve">Cabo de comunicação, com condutores de cobre #24AWG, isolamento em composto especial, com quatro pares torcidos não blindados (UTP), capa externa em PVC antichama, </t>
    </r>
    <r>
      <rPr>
        <b/>
        <sz val="10"/>
        <rFont val="Arial"/>
        <family val="2"/>
      </rPr>
      <t>categoria 6</t>
    </r>
    <r>
      <rPr>
        <sz val="10"/>
        <rFont val="Arial"/>
        <family val="2"/>
      </rPr>
      <t>, conforme EIA/TIA 568A. Ref.: FURUKAWA, em caixas de 303m.</t>
    </r>
  </si>
  <si>
    <t>Suportes em geral, fixadores, Grampo "C", balancins, presilhas, vergalhões, parafusos Ø1/4" e Ø3/8", arruelas Ø1/4" e Ø3/8", porcas Ø1/4" e Ø3/8", abraçadeiras e demais acessórios necessarios à fixação dos materias - Listar necessidades.</t>
  </si>
  <si>
    <t>br</t>
  </si>
  <si>
    <r>
      <rPr>
        <b/>
        <sz val="10"/>
        <rFont val="Arial"/>
        <family val="2"/>
      </rPr>
      <t>Eletroduto em aço carbono</t>
    </r>
    <r>
      <rPr>
        <sz val="10"/>
        <rFont val="Arial"/>
        <family val="2"/>
      </rPr>
      <t xml:space="preserve"> galvanizado eletroliticamente, norma NBR, diâmetro </t>
    </r>
    <r>
      <rPr>
        <b/>
        <sz val="10"/>
        <rFont val="Arial"/>
        <family val="2"/>
      </rPr>
      <t>3/4"</t>
    </r>
    <r>
      <rPr>
        <sz val="10"/>
        <rFont val="Arial"/>
        <family val="2"/>
      </rPr>
      <t>. Ref. CONFERCON</t>
    </r>
  </si>
  <si>
    <r>
      <rPr>
        <b/>
        <sz val="10"/>
        <rFont val="Arial"/>
        <family val="2"/>
      </rPr>
      <t>Acessórios de conexões para eletrodutos (reduções diversas</t>
    </r>
    <r>
      <rPr>
        <sz val="10"/>
        <rFont val="Arial"/>
        <family val="2"/>
      </rPr>
      <t xml:space="preserve"> em alumínio injetado fundido, diferentes bitolas). Ref. DAISA - Listar necessidades</t>
    </r>
  </si>
  <si>
    <r>
      <rPr>
        <b/>
        <sz val="10"/>
        <rFont val="Arial"/>
        <family val="2"/>
      </rPr>
      <t>Acessórios de conexões para eletrodutos (Unidute Cônico</t>
    </r>
    <r>
      <rPr>
        <sz val="10"/>
        <rFont val="Arial"/>
        <family val="2"/>
      </rPr>
      <t xml:space="preserve"> em alumínio injetado fundido, à prova de tempo, sem rosca, diferentes bitolas). Ref. DAISA  - Listar necessidades</t>
    </r>
  </si>
  <si>
    <r>
      <rPr>
        <b/>
        <sz val="10"/>
        <rFont val="Arial"/>
        <family val="2"/>
      </rPr>
      <t>Acessórios de conexões para eletrodutos (Unidute reto</t>
    </r>
    <r>
      <rPr>
        <sz val="10"/>
        <rFont val="Arial"/>
        <family val="2"/>
      </rPr>
      <t xml:space="preserve"> em alumínio injetado fundido, à prova de tempo, sem rosca, diferentes bitolas). Ref. DAISA  - Listar necessidades</t>
    </r>
  </si>
  <si>
    <r>
      <rPr>
        <b/>
        <sz val="10"/>
        <rFont val="Arial"/>
        <family val="2"/>
      </rPr>
      <t xml:space="preserve">Abraçadeiras para eletrodutos (Tipo "U", "Unha", "D", Grampos </t>
    </r>
    <r>
      <rPr>
        <sz val="10"/>
        <rFont val="Arial"/>
        <family val="2"/>
      </rPr>
      <t xml:space="preserve">de diferentes bitolas). Ref. DAISA - Listar necessidades </t>
    </r>
  </si>
  <si>
    <r>
      <rPr>
        <b/>
        <sz val="10"/>
        <rFont val="Arial"/>
        <family val="2"/>
      </rPr>
      <t>Acessórios diversos para Perfilados: (Junção reta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Junção "L", Junção "T"</t>
    </r>
    <r>
      <rPr>
        <sz val="10"/>
        <rFont val="Arial"/>
        <family val="2"/>
      </rPr>
      <t xml:space="preserve">  interna, </t>
    </r>
    <r>
      <rPr>
        <b/>
        <sz val="10"/>
        <rFont val="Arial"/>
        <family val="2"/>
      </rPr>
      <t>Gancho curto</t>
    </r>
    <r>
      <rPr>
        <sz val="10"/>
        <rFont val="Arial"/>
        <family val="2"/>
      </rPr>
      <t xml:space="preserve"> para sustentação), chapa </t>
    </r>
    <r>
      <rPr>
        <b/>
        <sz val="10"/>
        <rFont val="Arial"/>
        <family val="2"/>
      </rPr>
      <t>#14</t>
    </r>
    <r>
      <rPr>
        <sz val="10"/>
        <rFont val="Arial"/>
        <family val="2"/>
      </rPr>
      <t xml:space="preserve"> galvanizados eletroliticamente. Ref. DISPAN  - Listar necessidades</t>
    </r>
  </si>
  <si>
    <t xml:space="preserve">Cabo para energia, singelo, condutor em cobre tempera mole, encordoamento classe 4, classe de tensão de 450 / 750 Volts, com isolação em PVC 70°, capa externa em PVC Ref. , nas seguintes bitola e cores: </t>
  </si>
  <si>
    <r>
      <t xml:space="preserve">Conjuto de duas tomadas de comunicação, com oito pinos, padrão RJ-45, categoria 6, conforme EIA/TIA 568. Ref.: KRONE / Furukawa, montadas em condulete do tipo </t>
    </r>
    <r>
      <rPr>
        <b/>
        <sz val="11"/>
        <rFont val="Arial"/>
        <family val="2"/>
      </rPr>
      <t>E-SR Ø1"</t>
    </r>
    <r>
      <rPr>
        <sz val="11"/>
        <rFont val="Arial"/>
        <family val="2"/>
      </rPr>
      <t>.</t>
    </r>
  </si>
  <si>
    <t>AJH</t>
  </si>
  <si>
    <t>BRUNO</t>
  </si>
  <si>
    <t xml:space="preserve">CAMARA MUNICIPAL DE PRAIA GRANDE </t>
  </si>
  <si>
    <t>PRAIA GRANDE - SP</t>
  </si>
  <si>
    <t>1.1</t>
  </si>
  <si>
    <t>1.2</t>
  </si>
  <si>
    <r>
      <rPr>
        <b/>
        <sz val="10"/>
        <rFont val="Arial"/>
        <family val="2"/>
      </rPr>
      <t>Condulete</t>
    </r>
    <r>
      <rPr>
        <sz val="10"/>
        <rFont val="Arial"/>
        <family val="2"/>
      </rPr>
      <t xml:space="preserve"> tipo </t>
    </r>
    <r>
      <rPr>
        <b/>
        <sz val="10"/>
        <rFont val="Arial"/>
        <family val="2"/>
      </rPr>
      <t>"E"</t>
    </r>
    <r>
      <rPr>
        <sz val="10"/>
        <rFont val="Arial"/>
        <family val="2"/>
      </rPr>
      <t xml:space="preserve">, bitola </t>
    </r>
    <r>
      <rPr>
        <b/>
        <sz val="10"/>
        <rFont val="Arial"/>
        <family val="2"/>
      </rPr>
      <t>3/4"</t>
    </r>
    <r>
      <rPr>
        <sz val="10"/>
        <rFont val="Arial"/>
        <family val="2"/>
      </rPr>
      <t xml:space="preserve">, em alumínio injetado fundido, à prova de tempo, sem rosca, para eletroduto </t>
    </r>
    <r>
      <rPr>
        <b/>
        <sz val="10"/>
        <rFont val="Arial"/>
        <family val="2"/>
      </rPr>
      <t>pesado Ø3/4"</t>
    </r>
    <r>
      <rPr>
        <sz val="10"/>
        <rFont val="Arial"/>
        <family val="2"/>
      </rPr>
      <t xml:space="preserve">. Ref. DAISA </t>
    </r>
  </si>
  <si>
    <r>
      <rPr>
        <sz val="10"/>
        <rFont val="Arial"/>
        <family val="2"/>
      </rPr>
      <t>LUMINARIA LED DOWNLIGHT SLIM EMBUTIDA REDONDA</t>
    </r>
    <r>
      <rPr>
        <b/>
        <sz val="10"/>
        <rFont val="Arial"/>
        <family val="2"/>
      </rPr>
      <t xml:space="preserve">
TEMPERATURA DE 6300K, Ø30CM - 1800 L- 24W
</t>
    </r>
  </si>
  <si>
    <r>
      <t>Condulete "E"</t>
    </r>
    <r>
      <rPr>
        <sz val="10"/>
        <rFont val="Arial"/>
        <family val="2"/>
      </rPr>
      <t xml:space="preserve"> com uma </t>
    </r>
    <r>
      <rPr>
        <b/>
        <sz val="10"/>
        <rFont val="Arial"/>
        <family val="2"/>
      </rPr>
      <t>tomada universal 2P+T (padrão novo) - COR BRANCA</t>
    </r>
    <r>
      <rPr>
        <sz val="10"/>
        <rFont val="Arial"/>
        <family val="2"/>
      </rPr>
      <t>. Ref. DAISA código DII_034(X)-E+com um interruptor simples (8A)</t>
    </r>
  </si>
  <si>
    <t>#2,5 mm² - cor PRETA - rl 100m</t>
  </si>
  <si>
    <t>#2,5 mm² - cor BRANCA - rl 100m</t>
  </si>
  <si>
    <t>#2,5 mm² - cor VERMELHA - rl 100m</t>
  </si>
  <si>
    <t>#2,5 mm² - cor AZUL - rl 100m</t>
  </si>
  <si>
    <t>#2,5 mm² - cor VERDE - rl 100m</t>
  </si>
  <si>
    <t>#2,5 mm² - cor cinza - rl 100m</t>
  </si>
  <si>
    <t>RL</t>
  </si>
  <si>
    <r>
      <rPr>
        <b/>
        <sz val="10"/>
        <rFont val="Arial"/>
        <family val="2"/>
      </rPr>
      <t>Condulete "E"</t>
    </r>
    <r>
      <rPr>
        <sz val="10"/>
        <rFont val="Arial"/>
        <family val="2"/>
      </rPr>
      <t xml:space="preserve"> com DUAS tomada universal 2P+T (padrão novo) - </t>
    </r>
    <r>
      <rPr>
        <b/>
        <sz val="10"/>
        <rFont val="Arial"/>
        <family val="2"/>
      </rPr>
      <t>COR BRANCA</t>
    </r>
    <r>
      <rPr>
        <sz val="10"/>
        <rFont val="Arial"/>
        <family val="2"/>
      </rPr>
      <t>. Ref. DAISA código DII_034(X)</t>
    </r>
  </si>
  <si>
    <t xml:space="preserve">QDFL - 1ºPAV - PRÉDIO ANEXO I  </t>
  </si>
  <si>
    <r>
      <rPr>
        <sz val="10"/>
        <rFont val="Arial"/>
        <family val="2"/>
      </rPr>
      <t xml:space="preserve">LUMINÁRIA DE SOBREPOR Á LED. CORPO EM  CHAPA DE AÇO FOSFATIZADA COM PINTURA MICROTEXTURIZADA.
 REFLETOR EM ALUMÍNIO ANODIZADO COM 99,85% DE PUREZA. DIFUSOR DE ACRÍLICO LEITOSO (PMMA). 
EQUIPADA COM LINHAS PARALELAS DE LEDs SMD. TEMPERATURA DE 4000K, IRC85,
DRIVERS MULTITENSÃO  (100V~250V) INTEGRADOS A LUMINÁRIA. 
</t>
    </r>
    <r>
      <rPr>
        <b/>
        <sz val="10"/>
        <rFont val="Arial"/>
        <family val="2"/>
      </rPr>
      <t xml:space="preserve">
TEMPERATURA DE 6300K, Ø30CM - 1800 L- 24W
</t>
    </r>
  </si>
  <si>
    <t>Preço Unit.  Material</t>
  </si>
  <si>
    <t>Preço Unit.  Mão Obra</t>
  </si>
  <si>
    <t>Preço Tot.  Material</t>
  </si>
  <si>
    <t>Preço Tot.  Mão Obra</t>
  </si>
  <si>
    <t>CX</t>
  </si>
  <si>
    <t xml:space="preserve">QDFL-TÉRREO - PREDIO ANEXO I            </t>
  </si>
  <si>
    <t>PÇ</t>
  </si>
  <si>
    <t xml:space="preserve">QC-BOMBA - quadro de comando Bomba Agua           </t>
  </si>
  <si>
    <t xml:space="preserve">PROJETO EXECUTIVO DE INSTALAÇÕES ELÉTRICAS </t>
  </si>
  <si>
    <t>1.3</t>
  </si>
  <si>
    <t>Remoção dos quadros existentes.</t>
  </si>
  <si>
    <t>Encargos Civis (Aberturas e Recomposições)</t>
  </si>
  <si>
    <r>
      <t xml:space="preserve">Cabo PP de cobre de </t>
    </r>
    <r>
      <rPr>
        <b/>
        <sz val="10"/>
        <rFont val="Arial"/>
        <family val="2"/>
      </rPr>
      <t>3x1,5mm²</t>
    </r>
    <r>
      <rPr>
        <sz val="10"/>
        <rFont val="Arial"/>
        <family val="2"/>
      </rPr>
      <t>,  tempera mole, encordoamento classe 4,  isolamento 750V - isolação PVC 70°C. Ref PRYSMIAN</t>
    </r>
  </si>
  <si>
    <t>Encargos Civis (Aberturas e Recomposições).</t>
  </si>
  <si>
    <t>ILUMINAÇÃO E TOMADAS</t>
  </si>
  <si>
    <t>PAINÉIS ELÉTRICOS</t>
  </si>
  <si>
    <t>CABEAMENTO ESTRUTURADO</t>
  </si>
  <si>
    <t xml:space="preserve">PLANILHA TÉCNICO COMERCIAL      </t>
  </si>
  <si>
    <t>FOLHA 01/06</t>
  </si>
  <si>
    <t>FOLHA 02/06</t>
  </si>
  <si>
    <t>FOLHA 03/06</t>
  </si>
  <si>
    <t>FOLHA 04/06</t>
  </si>
  <si>
    <t>FOLHA 05/06</t>
  </si>
  <si>
    <t>FOLHA 06/06</t>
  </si>
  <si>
    <t>ESCOPO GLOBAL</t>
  </si>
  <si>
    <t>Mapeamento dos Circuitos Existentes</t>
  </si>
  <si>
    <t>BDI (%)</t>
  </si>
  <si>
    <t>TOTAL GERAL (SEM BDI)</t>
  </si>
  <si>
    <t>TOTAL GERAL (COM BDI)</t>
  </si>
  <si>
    <t>PLANILHA ORÇAMENTÁRIA: TOTAL GERAL</t>
  </si>
  <si>
    <t xml:space="preserve">        PLANILHA ORÇAMENTÁRIA: CABEAMENTO ESTRUTURADO</t>
  </si>
  <si>
    <t xml:space="preserve">        PLANILHA ORÇAMENTÁRIA: ILUMINAÇÃO E TOMADAS</t>
  </si>
  <si>
    <t>PLANILHA ORÇAMENTÁRIA: INFRAESTRUTURA</t>
  </si>
  <si>
    <t>PLANILHA ORÇAMENTÁRIA: PAINÉIS ELÉTRICOS</t>
  </si>
  <si>
    <t>REVISÃO I - Descrição dos Painéis Elétricos.</t>
  </si>
  <si>
    <t>Revisão 01</t>
  </si>
  <si>
    <r>
      <t xml:space="preserve">PAINÉIS ELÉTRICOS - </t>
    </r>
    <r>
      <rPr>
        <sz val="10"/>
        <rFont val="Arial"/>
        <family val="2"/>
      </rPr>
      <t>Características e Especificações Construtivas conforme  Memorial Descritivo e Desenhos Técnicos/Folhas de Projeto.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</si>
</sst>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 &quot;#,##0.00_);\(&quot;R$ &quot;#,##0.00\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11"/>
      <color indexed="8"/>
      <name val="Univers"/>
      <family val="2"/>
    </font>
    <font>
      <sz val="10"/>
      <color indexed="8"/>
      <name val="Univers"/>
      <family val="2"/>
    </font>
    <font>
      <b/>
      <sz val="8"/>
      <name val="Times New Roman"/>
      <family val="1"/>
    </font>
    <font>
      <b/>
      <sz val="3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Univers"/>
      <family val="2"/>
    </font>
    <font>
      <sz val="10"/>
      <name val="Cambria"/>
      <family val="1"/>
      <scheme val="major"/>
    </font>
    <font>
      <i/>
      <sz val="11"/>
      <color indexed="8"/>
      <name val="Univers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1" applyNumberFormat="0" applyFont="0" applyBorder="0" applyAlignment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 applyAlignment="1">
      <alignment vertical="center" wrapText="1"/>
    </xf>
    <xf numFmtId="164" fontId="5" fillId="0" borderId="2" xfId="9" applyFont="1" applyFill="1" applyBorder="1" applyAlignment="1">
      <alignment horizontal="center" vertical="center"/>
    </xf>
    <xf numFmtId="164" fontId="2" fillId="0" borderId="3" xfId="9" applyFont="1" applyBorder="1" applyAlignment="1">
      <alignment horizontal="right" vertical="center" wrapText="1"/>
    </xf>
    <xf numFmtId="164" fontId="1" fillId="0" borderId="0" xfId="9" applyFont="1" applyAlignment="1">
      <alignment vertical="center" wrapText="1"/>
    </xf>
    <xf numFmtId="164" fontId="6" fillId="0" borderId="6" xfId="9" applyFont="1" applyFill="1" applyBorder="1" applyAlignment="1">
      <alignment horizontal="left" vertical="center" wrapText="1"/>
    </xf>
    <xf numFmtId="164" fontId="1" fillId="0" borderId="6" xfId="9" applyFont="1" applyBorder="1" applyAlignment="1">
      <alignment vertical="center" wrapText="1"/>
    </xf>
    <xf numFmtId="164" fontId="2" fillId="0" borderId="7" xfId="9" applyFont="1" applyBorder="1" applyAlignment="1">
      <alignment horizontal="right" vertical="center" wrapText="1"/>
    </xf>
    <xf numFmtId="164" fontId="3" fillId="0" borderId="0" xfId="9" applyFont="1" applyAlignment="1">
      <alignment vertical="center" wrapText="1"/>
    </xf>
    <xf numFmtId="164" fontId="2" fillId="0" borderId="0" xfId="9" applyFont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164" fontId="1" fillId="0" borderId="2" xfId="9" applyFont="1" applyBorder="1" applyAlignment="1">
      <alignment vertical="center" wrapText="1"/>
    </xf>
    <xf numFmtId="4" fontId="1" fillId="0" borderId="4" xfId="9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0" xfId="9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0" fontId="2" fillId="0" borderId="1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164" fontId="5" fillId="3" borderId="27" xfId="9" applyFont="1" applyFill="1" applyBorder="1" applyAlignment="1">
      <alignment horizontal="center" vertical="center"/>
    </xf>
    <xf numFmtId="3" fontId="4" fillId="3" borderId="27" xfId="3" applyNumberFormat="1" applyFont="1" applyFill="1" applyBorder="1" applyAlignment="1">
      <alignment horizontal="center" vertical="center" wrapText="1"/>
    </xf>
    <xf numFmtId="3" fontId="2" fillId="0" borderId="4" xfId="2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3" fontId="10" fillId="0" borderId="6" xfId="9" applyNumberFormat="1" applyFont="1" applyFill="1" applyBorder="1" applyAlignment="1">
      <alignment horizontal="center" vertical="center" wrapText="1"/>
    </xf>
    <xf numFmtId="3" fontId="1" fillId="0" borderId="0" xfId="2" applyNumberFormat="1" applyFont="1" applyAlignment="1">
      <alignment vertical="center" wrapText="1"/>
    </xf>
    <xf numFmtId="0" fontId="1" fillId="0" borderId="0" xfId="2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0" fontId="2" fillId="3" borderId="27" xfId="2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justify" vertical="center" wrapText="1"/>
    </xf>
    <xf numFmtId="164" fontId="12" fillId="0" borderId="2" xfId="9" applyFont="1" applyFill="1" applyBorder="1" applyAlignment="1">
      <alignment horizontal="center" vertical="center"/>
    </xf>
    <xf numFmtId="0" fontId="14" fillId="0" borderId="4" xfId="2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64" fontId="5" fillId="0" borderId="4" xfId="9" applyFont="1" applyFill="1" applyBorder="1" applyAlignment="1">
      <alignment horizontal="center" vertical="center"/>
    </xf>
    <xf numFmtId="164" fontId="12" fillId="0" borderId="4" xfId="9" applyFont="1" applyFill="1" applyBorder="1" applyAlignment="1">
      <alignment horizontal="center" vertical="center"/>
    </xf>
    <xf numFmtId="3" fontId="2" fillId="0" borderId="4" xfId="2" applyNumberFormat="1" applyFont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" xfId="2" applyFont="1" applyFill="1" applyBorder="1" applyAlignment="1">
      <alignment vertical="top" wrapText="1"/>
    </xf>
    <xf numFmtId="0" fontId="17" fillId="0" borderId="40" xfId="0" applyFont="1" applyBorder="1" applyAlignment="1">
      <alignment horizontal="left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0" xfId="2" applyFont="1" applyFill="1" applyBorder="1" applyAlignment="1">
      <alignment horizontal="center" vertical="center" wrapText="1"/>
    </xf>
    <xf numFmtId="164" fontId="1" fillId="0" borderId="32" xfId="9" applyFont="1" applyBorder="1" applyAlignment="1">
      <alignment vertical="center" wrapText="1"/>
    </xf>
    <xf numFmtId="164" fontId="1" fillId="0" borderId="47" xfId="9" applyFont="1" applyBorder="1" applyAlignment="1">
      <alignment vertical="center" wrapText="1"/>
    </xf>
    <xf numFmtId="164" fontId="1" fillId="3" borderId="27" xfId="9" applyFont="1" applyFill="1" applyBorder="1" applyAlignment="1">
      <alignment vertical="center" wrapText="1"/>
    </xf>
    <xf numFmtId="164" fontId="1" fillId="2" borderId="31" xfId="9" applyNumberFormat="1" applyFont="1" applyFill="1" applyBorder="1" applyAlignment="1">
      <alignment horizontal="center" vertical="center" wrapText="1"/>
    </xf>
    <xf numFmtId="164" fontId="2" fillId="3" borderId="21" xfId="9" applyFont="1" applyFill="1" applyBorder="1" applyAlignment="1">
      <alignment horizontal="center" vertical="center" wrapText="1"/>
    </xf>
    <xf numFmtId="164" fontId="2" fillId="0" borderId="21" xfId="9" applyFont="1" applyBorder="1" applyAlignment="1">
      <alignment horizontal="center" vertical="center" wrapText="1"/>
    </xf>
    <xf numFmtId="164" fontId="2" fillId="0" borderId="0" xfId="9" applyFont="1" applyBorder="1" applyAlignment="1">
      <alignment horizontal="right" vertical="center" wrapText="1"/>
    </xf>
    <xf numFmtId="164" fontId="2" fillId="0" borderId="46" xfId="9" applyFont="1" applyBorder="1" applyAlignment="1">
      <alignment horizontal="center" vertical="center" wrapText="1"/>
    </xf>
    <xf numFmtId="164" fontId="2" fillId="0" borderId="26" xfId="9" applyFont="1" applyBorder="1" applyAlignment="1">
      <alignment horizontal="right" vertical="center" wrapText="1"/>
    </xf>
    <xf numFmtId="164" fontId="2" fillId="0" borderId="43" xfId="9" applyFont="1" applyBorder="1" applyAlignment="1">
      <alignment horizontal="right" vertical="center" wrapText="1"/>
    </xf>
    <xf numFmtId="164" fontId="2" fillId="0" borderId="15" xfId="9" applyFont="1" applyBorder="1" applyAlignment="1">
      <alignment horizontal="right" vertical="center" wrapText="1"/>
    </xf>
    <xf numFmtId="164" fontId="2" fillId="0" borderId="44" xfId="9" applyFont="1" applyBorder="1" applyAlignment="1">
      <alignment horizontal="right" vertical="center" wrapText="1"/>
    </xf>
    <xf numFmtId="164" fontId="2" fillId="3" borderId="18" xfId="9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164" fontId="3" fillId="0" borderId="8" xfId="9" applyFont="1" applyBorder="1" applyAlignment="1">
      <alignment horizontal="right" vertical="center" wrapText="1"/>
    </xf>
    <xf numFmtId="164" fontId="2" fillId="4" borderId="46" xfId="9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4" fontId="3" fillId="0" borderId="30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8" xfId="9" applyFont="1" applyBorder="1" applyAlignment="1">
      <alignment horizontal="right" vertical="center" wrapText="1"/>
    </xf>
    <xf numFmtId="0" fontId="2" fillId="0" borderId="36" xfId="2" applyFont="1" applyFill="1" applyBorder="1" applyAlignment="1">
      <alignment horizontal="center" vertical="center" wrapText="1"/>
    </xf>
    <xf numFmtId="0" fontId="2" fillId="0" borderId="25" xfId="2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64" fontId="2" fillId="0" borderId="39" xfId="9" applyFont="1" applyFill="1" applyBorder="1" applyAlignment="1">
      <alignment horizontal="center" vertical="center" wrapText="1"/>
    </xf>
    <xf numFmtId="164" fontId="2" fillId="0" borderId="16" xfId="9" applyFont="1" applyFill="1" applyBorder="1" applyAlignment="1">
      <alignment horizontal="center" vertical="center" wrapText="1"/>
    </xf>
    <xf numFmtId="164" fontId="2" fillId="0" borderId="48" xfId="9" applyFont="1" applyFill="1" applyBorder="1" applyAlignment="1">
      <alignment horizontal="center" vertical="center" wrapText="1"/>
    </xf>
    <xf numFmtId="164" fontId="2" fillId="0" borderId="49" xfId="9" applyFont="1" applyFill="1" applyBorder="1" applyAlignment="1">
      <alignment horizontal="center" vertical="center" wrapText="1"/>
    </xf>
    <xf numFmtId="164" fontId="2" fillId="0" borderId="50" xfId="9" applyFont="1" applyFill="1" applyBorder="1" applyAlignment="1">
      <alignment horizontal="center" vertical="center" wrapText="1"/>
    </xf>
    <xf numFmtId="164" fontId="2" fillId="0" borderId="35" xfId="9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3" borderId="27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19" fillId="0" borderId="31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164" fontId="1" fillId="3" borderId="27" xfId="9" applyFont="1" applyFill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3" borderId="31" xfId="2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164" fontId="3" fillId="0" borderId="29" xfId="9" applyFont="1" applyBorder="1" applyAlignment="1">
      <alignment horizontal="right" vertical="center" wrapText="1"/>
    </xf>
    <xf numFmtId="0" fontId="2" fillId="4" borderId="31" xfId="2" applyFont="1" applyFill="1" applyBorder="1" applyAlignment="1">
      <alignment horizontal="center" vertical="center" wrapText="1"/>
    </xf>
    <xf numFmtId="0" fontId="2" fillId="4" borderId="20" xfId="2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8" xfId="2" applyFont="1" applyFill="1" applyBorder="1" applyAlignment="1">
      <alignment horizontal="left" vertical="center" wrapText="1"/>
    </xf>
    <xf numFmtId="0" fontId="2" fillId="0" borderId="23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2" fillId="0" borderId="29" xfId="2" applyFont="1" applyFill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64" fontId="2" fillId="0" borderId="55" xfId="9" applyFont="1" applyFill="1" applyBorder="1" applyAlignment="1">
      <alignment horizontal="center" vertical="center" wrapText="1"/>
    </xf>
    <xf numFmtId="164" fontId="2" fillId="0" borderId="56" xfId="9" applyFont="1" applyFill="1" applyBorder="1" applyAlignment="1">
      <alignment horizontal="center" vertical="center" wrapText="1"/>
    </xf>
    <xf numFmtId="0" fontId="2" fillId="0" borderId="47" xfId="2" applyFont="1" applyBorder="1" applyAlignment="1">
      <alignment horizontal="left" vertical="center" wrapText="1"/>
    </xf>
    <xf numFmtId="0" fontId="1" fillId="0" borderId="53" xfId="2" applyFont="1" applyBorder="1" applyAlignment="1">
      <alignment horizontal="left" vertical="center" wrapText="1"/>
    </xf>
    <xf numFmtId="0" fontId="1" fillId="0" borderId="54" xfId="2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</cellXfs>
  <cellStyles count="10">
    <cellStyle name="Moeda 2" xfId="1" xr:uid="{00000000-0005-0000-0000-000000000000}"/>
    <cellStyle name="Normal" xfId="0" builtinId="0"/>
    <cellStyle name="Normal 15" xfId="2" xr:uid="{00000000-0005-0000-0000-000002000000}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lanilhas" xfId="6" xr:uid="{00000000-0005-0000-0000-000006000000}"/>
    <cellStyle name="Separador de milhares 2" xfId="7" xr:uid="{00000000-0005-0000-0000-000007000000}"/>
    <cellStyle name="Separador de milhares 4" xfId="8" xr:uid="{00000000-0005-0000-0000-000008000000}"/>
    <cellStyle name="Vírgula" xfId="9" builtinId="3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11</xdr:row>
      <xdr:rowOff>38100</xdr:rowOff>
    </xdr:from>
    <xdr:to>
      <xdr:col>8</xdr:col>
      <xdr:colOff>493395</xdr:colOff>
      <xdr:row>33</xdr:row>
      <xdr:rowOff>542925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" y="1838325"/>
          <a:ext cx="5286375" cy="501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As descrições de materiais, componentes e equipamentos indicados nos projetos</a:t>
          </a:r>
          <a:r>
            <a:rPr lang="pt-B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e memoriais serão complementadas</a:t>
          </a:r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pela presente Planilha Técnico Comercial.</a:t>
          </a:r>
        </a:p>
        <a:p>
          <a:pPr algn="l"/>
          <a:endParaRPr lang="pt-B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endParaRPr lang="pt-B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endParaRPr lang="pt-B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 emprego de materiais ou equipamentos que</a:t>
          </a:r>
          <a:r>
            <a:rPr lang="pt-B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divergirem em fabricação </a:t>
          </a:r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dos indicados como referência no presente documento</a:t>
          </a:r>
          <a:r>
            <a:rPr lang="pt-B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serão </a:t>
          </a:r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obrigatoriamente</a:t>
          </a:r>
          <a:r>
            <a:rPr lang="pt-B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submetidos </a:t>
          </a:r>
          <a:r>
            <a:rPr lang="pt-B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à aprovação prévia do</a:t>
          </a:r>
          <a:r>
            <a:rPr lang="pt-B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CONTRATANTE e da empresa responsável pela elaboração dos PROJETOS EXECUTIVOS.</a:t>
          </a:r>
          <a:endParaRPr lang="pt-B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endParaRPr lang="pt-B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pt-BR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278295</xdr:colOff>
      <xdr:row>0</xdr:row>
      <xdr:rowOff>66261</xdr:rowOff>
    </xdr:from>
    <xdr:to>
      <xdr:col>2</xdr:col>
      <xdr:colOff>397565</xdr:colOff>
      <xdr:row>4</xdr:row>
      <xdr:rowOff>76200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0B93386-C501-4E41-A694-A68FB0D676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95" y="66261"/>
          <a:ext cx="728870" cy="676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291352</xdr:colOff>
      <xdr:row>0</xdr:row>
      <xdr:rowOff>112059</xdr:rowOff>
    </xdr:from>
    <xdr:to>
      <xdr:col>1</xdr:col>
      <xdr:colOff>452325</xdr:colOff>
      <xdr:row>0</xdr:row>
      <xdr:rowOff>764523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112059"/>
          <a:ext cx="732473" cy="6524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291352</xdr:colOff>
      <xdr:row>0</xdr:row>
      <xdr:rowOff>112059</xdr:rowOff>
    </xdr:from>
    <xdr:to>
      <xdr:col>1</xdr:col>
      <xdr:colOff>452325</xdr:colOff>
      <xdr:row>0</xdr:row>
      <xdr:rowOff>764523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112059"/>
          <a:ext cx="732473" cy="652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291352</xdr:colOff>
      <xdr:row>0</xdr:row>
      <xdr:rowOff>112059</xdr:rowOff>
    </xdr:from>
    <xdr:to>
      <xdr:col>1</xdr:col>
      <xdr:colOff>452325</xdr:colOff>
      <xdr:row>0</xdr:row>
      <xdr:rowOff>764523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112059"/>
          <a:ext cx="732473" cy="652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291352</xdr:colOff>
      <xdr:row>0</xdr:row>
      <xdr:rowOff>112059</xdr:rowOff>
    </xdr:from>
    <xdr:to>
      <xdr:col>1</xdr:col>
      <xdr:colOff>452325</xdr:colOff>
      <xdr:row>0</xdr:row>
      <xdr:rowOff>764523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112059"/>
          <a:ext cx="732473" cy="652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327182</xdr:colOff>
      <xdr:row>0</xdr:row>
      <xdr:rowOff>97631</xdr:rowOff>
    </xdr:from>
    <xdr:to>
      <xdr:col>1</xdr:col>
      <xdr:colOff>392905</xdr:colOff>
      <xdr:row>0</xdr:row>
      <xdr:rowOff>750095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2" y="97631"/>
          <a:ext cx="732473" cy="652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42"/>
  <sheetViews>
    <sheetView tabSelected="1" zoomScaleNormal="100" workbookViewId="0">
      <selection activeCell="M10" sqref="M10"/>
    </sheetView>
  </sheetViews>
  <sheetFormatPr defaultColWidth="9.140625" defaultRowHeight="12.75" x14ac:dyDescent="0.2"/>
  <cols>
    <col min="1" max="1" width="9" style="15" customWidth="1"/>
    <col min="2" max="2" width="0.140625" style="15" customWidth="1"/>
    <col min="3" max="4" width="9.140625" style="15"/>
    <col min="5" max="5" width="10.7109375" style="15" customWidth="1"/>
    <col min="6" max="7" width="9.140625" style="15"/>
    <col min="8" max="8" width="13.28515625" style="15" customWidth="1"/>
    <col min="9" max="9" width="12.7109375" style="15" customWidth="1"/>
    <col min="10" max="16384" width="9.140625" style="15"/>
  </cols>
  <sheetData>
    <row r="1" spans="1:9" ht="13.5" thickBot="1" x14ac:dyDescent="0.25">
      <c r="A1" s="122"/>
      <c r="B1" s="123"/>
      <c r="C1" s="124"/>
      <c r="D1" s="146" t="s">
        <v>12</v>
      </c>
      <c r="E1" s="147"/>
      <c r="F1" s="147"/>
      <c r="G1" s="147"/>
      <c r="H1" s="147"/>
      <c r="I1" s="148"/>
    </row>
    <row r="2" spans="1:9" x14ac:dyDescent="0.2">
      <c r="A2" s="125"/>
      <c r="B2" s="126"/>
      <c r="C2" s="127"/>
      <c r="D2" s="16">
        <v>0</v>
      </c>
      <c r="E2" s="149" t="s">
        <v>13</v>
      </c>
      <c r="F2" s="150"/>
      <c r="G2" s="151"/>
      <c r="H2" s="17">
        <v>43746</v>
      </c>
      <c r="I2" s="18" t="s">
        <v>50</v>
      </c>
    </row>
    <row r="3" spans="1:9" ht="12.75" customHeight="1" x14ac:dyDescent="0.2">
      <c r="A3" s="125"/>
      <c r="B3" s="126"/>
      <c r="C3" s="127"/>
      <c r="D3" s="19">
        <v>1</v>
      </c>
      <c r="E3" s="152" t="s">
        <v>104</v>
      </c>
      <c r="F3" s="152"/>
      <c r="G3" s="152"/>
      <c r="H3" s="20">
        <v>43782</v>
      </c>
      <c r="I3" s="21" t="s">
        <v>50</v>
      </c>
    </row>
    <row r="4" spans="1:9" ht="13.5" customHeight="1" x14ac:dyDescent="0.2">
      <c r="A4" s="125"/>
      <c r="B4" s="126"/>
      <c r="C4" s="127"/>
      <c r="D4" s="19"/>
      <c r="E4" s="152"/>
      <c r="F4" s="152"/>
      <c r="G4" s="152"/>
      <c r="H4" s="20"/>
      <c r="I4" s="21"/>
    </row>
    <row r="5" spans="1:9" ht="12.75" customHeight="1" thickBot="1" x14ac:dyDescent="0.25">
      <c r="A5" s="128"/>
      <c r="B5" s="129"/>
      <c r="C5" s="130"/>
      <c r="D5" s="22" t="s">
        <v>24</v>
      </c>
      <c r="E5" s="131" t="s">
        <v>87</v>
      </c>
      <c r="F5" s="132"/>
      <c r="G5" s="132"/>
      <c r="H5" s="132"/>
      <c r="I5" s="133"/>
    </row>
    <row r="6" spans="1:9" ht="12.75" customHeight="1" x14ac:dyDescent="0.2">
      <c r="A6" s="134" t="s">
        <v>86</v>
      </c>
      <c r="B6" s="135"/>
      <c r="C6" s="135"/>
      <c r="D6" s="135"/>
      <c r="E6" s="135"/>
      <c r="F6" s="135"/>
      <c r="G6" s="135"/>
      <c r="H6" s="135"/>
      <c r="I6" s="136"/>
    </row>
    <row r="7" spans="1:9" ht="12.75" customHeight="1" x14ac:dyDescent="0.2">
      <c r="A7" s="137"/>
      <c r="B7" s="138"/>
      <c r="C7" s="138"/>
      <c r="D7" s="138"/>
      <c r="E7" s="138"/>
      <c r="F7" s="138"/>
      <c r="G7" s="138"/>
      <c r="H7" s="138"/>
      <c r="I7" s="139"/>
    </row>
    <row r="8" spans="1:9" ht="12.75" customHeight="1" x14ac:dyDescent="0.2">
      <c r="A8" s="137"/>
      <c r="B8" s="138"/>
      <c r="C8" s="138"/>
      <c r="D8" s="138"/>
      <c r="E8" s="138"/>
      <c r="F8" s="138"/>
      <c r="G8" s="138"/>
      <c r="H8" s="138"/>
      <c r="I8" s="139"/>
    </row>
    <row r="9" spans="1:9" ht="12.75" customHeight="1" x14ac:dyDescent="0.2">
      <c r="A9" s="137"/>
      <c r="B9" s="138"/>
      <c r="C9" s="138"/>
      <c r="D9" s="138"/>
      <c r="E9" s="138"/>
      <c r="F9" s="138"/>
      <c r="G9" s="138"/>
      <c r="H9" s="138"/>
      <c r="I9" s="139"/>
    </row>
    <row r="10" spans="1:9" ht="12.75" customHeight="1" x14ac:dyDescent="0.2">
      <c r="A10" s="137"/>
      <c r="B10" s="138"/>
      <c r="C10" s="138"/>
      <c r="D10" s="138"/>
      <c r="E10" s="138"/>
      <c r="F10" s="138"/>
      <c r="G10" s="138"/>
      <c r="H10" s="138"/>
      <c r="I10" s="139"/>
    </row>
    <row r="11" spans="1:9" ht="12.75" customHeight="1" x14ac:dyDescent="0.2">
      <c r="A11" s="140"/>
      <c r="B11" s="141"/>
      <c r="C11" s="141"/>
      <c r="D11" s="141"/>
      <c r="E11" s="141"/>
      <c r="F11" s="141"/>
      <c r="G11" s="141"/>
      <c r="H11" s="141"/>
      <c r="I11" s="142"/>
    </row>
    <row r="12" spans="1:9" ht="12.75" customHeight="1" x14ac:dyDescent="0.2">
      <c r="A12" s="140"/>
      <c r="B12" s="141"/>
      <c r="C12" s="141"/>
      <c r="D12" s="141"/>
      <c r="E12" s="141"/>
      <c r="F12" s="141"/>
      <c r="G12" s="141"/>
      <c r="H12" s="141"/>
      <c r="I12" s="142"/>
    </row>
    <row r="13" spans="1:9" ht="12.75" customHeight="1" x14ac:dyDescent="0.2">
      <c r="A13" s="140"/>
      <c r="B13" s="141"/>
      <c r="C13" s="141"/>
      <c r="D13" s="141"/>
      <c r="E13" s="141"/>
      <c r="F13" s="141"/>
      <c r="G13" s="141"/>
      <c r="H13" s="141"/>
      <c r="I13" s="142"/>
    </row>
    <row r="14" spans="1:9" ht="12.75" customHeight="1" x14ac:dyDescent="0.2">
      <c r="A14" s="140"/>
      <c r="B14" s="141"/>
      <c r="C14" s="141"/>
      <c r="D14" s="141"/>
      <c r="E14" s="141"/>
      <c r="F14" s="141"/>
      <c r="G14" s="141"/>
      <c r="H14" s="141"/>
      <c r="I14" s="142"/>
    </row>
    <row r="15" spans="1:9" ht="12.75" customHeight="1" x14ac:dyDescent="0.2">
      <c r="A15" s="140"/>
      <c r="B15" s="141"/>
      <c r="C15" s="141"/>
      <c r="D15" s="141"/>
      <c r="E15" s="141"/>
      <c r="F15" s="141"/>
      <c r="G15" s="141"/>
      <c r="H15" s="141"/>
      <c r="I15" s="142"/>
    </row>
    <row r="16" spans="1:9" ht="12.75" customHeight="1" x14ac:dyDescent="0.2">
      <c r="A16" s="140"/>
      <c r="B16" s="141"/>
      <c r="C16" s="141"/>
      <c r="D16" s="141"/>
      <c r="E16" s="141"/>
      <c r="F16" s="141"/>
      <c r="G16" s="141"/>
      <c r="H16" s="141"/>
      <c r="I16" s="142"/>
    </row>
    <row r="17" spans="1:9" ht="12.75" customHeight="1" x14ac:dyDescent="0.2">
      <c r="A17" s="140"/>
      <c r="B17" s="141"/>
      <c r="C17" s="141"/>
      <c r="D17" s="141"/>
      <c r="E17" s="141"/>
      <c r="F17" s="141"/>
      <c r="G17" s="141"/>
      <c r="H17" s="141"/>
      <c r="I17" s="142"/>
    </row>
    <row r="18" spans="1:9" ht="12.75" customHeight="1" x14ac:dyDescent="0.2">
      <c r="A18" s="140"/>
      <c r="B18" s="141"/>
      <c r="C18" s="141"/>
      <c r="D18" s="141"/>
      <c r="E18" s="141"/>
      <c r="F18" s="141"/>
      <c r="G18" s="141"/>
      <c r="H18" s="141"/>
      <c r="I18" s="142"/>
    </row>
    <row r="19" spans="1:9" ht="12.75" customHeight="1" x14ac:dyDescent="0.2">
      <c r="A19" s="140"/>
      <c r="B19" s="141"/>
      <c r="C19" s="141"/>
      <c r="D19" s="141"/>
      <c r="E19" s="141"/>
      <c r="F19" s="141"/>
      <c r="G19" s="141"/>
      <c r="H19" s="141"/>
      <c r="I19" s="142"/>
    </row>
    <row r="20" spans="1:9" ht="12.75" customHeight="1" x14ac:dyDescent="0.2">
      <c r="A20" s="140"/>
      <c r="B20" s="141"/>
      <c r="C20" s="141"/>
      <c r="D20" s="141"/>
      <c r="E20" s="141"/>
      <c r="F20" s="141"/>
      <c r="G20" s="141"/>
      <c r="H20" s="141"/>
      <c r="I20" s="142"/>
    </row>
    <row r="21" spans="1:9" ht="12.75" customHeight="1" x14ac:dyDescent="0.2">
      <c r="A21" s="140"/>
      <c r="B21" s="141"/>
      <c r="C21" s="141"/>
      <c r="D21" s="141"/>
      <c r="E21" s="141"/>
      <c r="F21" s="141"/>
      <c r="G21" s="141"/>
      <c r="H21" s="141"/>
      <c r="I21" s="142"/>
    </row>
    <row r="22" spans="1:9" ht="12.7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2"/>
    </row>
    <row r="23" spans="1:9" ht="12.75" customHeight="1" x14ac:dyDescent="0.2">
      <c r="A23" s="140"/>
      <c r="B23" s="141"/>
      <c r="C23" s="141"/>
      <c r="D23" s="141"/>
      <c r="E23" s="141"/>
      <c r="F23" s="141"/>
      <c r="G23" s="141"/>
      <c r="H23" s="141"/>
      <c r="I23" s="142"/>
    </row>
    <row r="24" spans="1:9" ht="12.75" customHeight="1" x14ac:dyDescent="0.2">
      <c r="A24" s="140"/>
      <c r="B24" s="141"/>
      <c r="C24" s="141"/>
      <c r="D24" s="141"/>
      <c r="E24" s="141"/>
      <c r="F24" s="141"/>
      <c r="G24" s="141"/>
      <c r="H24" s="141"/>
      <c r="I24" s="142"/>
    </row>
    <row r="25" spans="1:9" ht="12.75" customHeight="1" x14ac:dyDescent="0.2">
      <c r="A25" s="140"/>
      <c r="B25" s="141"/>
      <c r="C25" s="141"/>
      <c r="D25" s="141"/>
      <c r="E25" s="141"/>
      <c r="F25" s="141"/>
      <c r="G25" s="141"/>
      <c r="H25" s="141"/>
      <c r="I25" s="142"/>
    </row>
    <row r="26" spans="1:9" ht="12.75" customHeight="1" x14ac:dyDescent="0.2">
      <c r="A26" s="140"/>
      <c r="B26" s="141"/>
      <c r="C26" s="141"/>
      <c r="D26" s="141"/>
      <c r="E26" s="141"/>
      <c r="F26" s="141"/>
      <c r="G26" s="141"/>
      <c r="H26" s="141"/>
      <c r="I26" s="142"/>
    </row>
    <row r="27" spans="1:9" ht="12.75" customHeight="1" x14ac:dyDescent="0.2">
      <c r="A27" s="140"/>
      <c r="B27" s="141"/>
      <c r="C27" s="141"/>
      <c r="D27" s="141"/>
      <c r="E27" s="141"/>
      <c r="F27" s="141"/>
      <c r="G27" s="141"/>
      <c r="H27" s="141"/>
      <c r="I27" s="142"/>
    </row>
    <row r="28" spans="1:9" ht="12.75" customHeight="1" x14ac:dyDescent="0.2">
      <c r="A28" s="140"/>
      <c r="B28" s="141"/>
      <c r="C28" s="141"/>
      <c r="D28" s="141"/>
      <c r="E28" s="141"/>
      <c r="F28" s="141"/>
      <c r="G28" s="141"/>
      <c r="H28" s="141"/>
      <c r="I28" s="142"/>
    </row>
    <row r="29" spans="1:9" ht="12.75" customHeight="1" x14ac:dyDescent="0.2">
      <c r="A29" s="140"/>
      <c r="B29" s="141"/>
      <c r="C29" s="141"/>
      <c r="D29" s="141"/>
      <c r="E29" s="141"/>
      <c r="F29" s="141"/>
      <c r="G29" s="141"/>
      <c r="H29" s="141"/>
      <c r="I29" s="142"/>
    </row>
    <row r="30" spans="1:9" ht="12.75" customHeight="1" x14ac:dyDescent="0.2">
      <c r="A30" s="140"/>
      <c r="B30" s="141"/>
      <c r="C30" s="141"/>
      <c r="D30" s="141"/>
      <c r="E30" s="141"/>
      <c r="F30" s="141"/>
      <c r="G30" s="141"/>
      <c r="H30" s="141"/>
      <c r="I30" s="142"/>
    </row>
    <row r="31" spans="1:9" ht="12.75" customHeight="1" x14ac:dyDescent="0.2">
      <c r="A31" s="140"/>
      <c r="B31" s="141"/>
      <c r="C31" s="141"/>
      <c r="D31" s="141"/>
      <c r="E31" s="141"/>
      <c r="F31" s="141"/>
      <c r="G31" s="141"/>
      <c r="H31" s="141"/>
      <c r="I31" s="142"/>
    </row>
    <row r="32" spans="1:9" ht="87.75" customHeight="1" x14ac:dyDescent="0.2">
      <c r="A32" s="140"/>
      <c r="B32" s="141"/>
      <c r="C32" s="141"/>
      <c r="D32" s="141"/>
      <c r="E32" s="141"/>
      <c r="F32" s="141"/>
      <c r="G32" s="141"/>
      <c r="H32" s="141"/>
      <c r="I32" s="142"/>
    </row>
    <row r="33" spans="1:9" ht="12.75" customHeight="1" x14ac:dyDescent="0.2">
      <c r="A33" s="140"/>
      <c r="B33" s="141"/>
      <c r="C33" s="141"/>
      <c r="D33" s="141"/>
      <c r="E33" s="141"/>
      <c r="F33" s="141"/>
      <c r="G33" s="141"/>
      <c r="H33" s="141"/>
      <c r="I33" s="142"/>
    </row>
    <row r="34" spans="1:9" ht="49.5" customHeight="1" thickBot="1" x14ac:dyDescent="0.25">
      <c r="A34" s="143"/>
      <c r="B34" s="144"/>
      <c r="C34" s="144"/>
      <c r="D34" s="144"/>
      <c r="E34" s="144"/>
      <c r="F34" s="144"/>
      <c r="G34" s="144"/>
      <c r="H34" s="144"/>
      <c r="I34" s="145"/>
    </row>
    <row r="35" spans="1:9" ht="13.15" customHeight="1" x14ac:dyDescent="0.2">
      <c r="A35" s="67" t="s">
        <v>14</v>
      </c>
      <c r="B35" s="68"/>
      <c r="C35" s="68"/>
      <c r="D35" s="68"/>
      <c r="E35" s="69"/>
      <c r="F35" s="69"/>
      <c r="G35" s="69"/>
      <c r="H35" s="69"/>
      <c r="I35" s="70"/>
    </row>
    <row r="36" spans="1:9" ht="37.5" customHeight="1" thickBot="1" x14ac:dyDescent="0.25">
      <c r="A36" s="117" t="s">
        <v>52</v>
      </c>
      <c r="B36" s="118"/>
      <c r="C36" s="118"/>
      <c r="D36" s="118"/>
      <c r="E36" s="118"/>
      <c r="F36" s="118"/>
      <c r="G36" s="118"/>
      <c r="H36" s="118"/>
      <c r="I36" s="119"/>
    </row>
    <row r="37" spans="1:9" x14ac:dyDescent="0.2">
      <c r="A37" s="13" t="s">
        <v>15</v>
      </c>
      <c r="B37" s="14"/>
      <c r="C37" s="14"/>
      <c r="D37" s="14"/>
      <c r="E37" s="14"/>
      <c r="F37" s="14"/>
      <c r="G37" s="14"/>
      <c r="H37" s="14"/>
      <c r="I37" s="23"/>
    </row>
    <row r="38" spans="1:9" ht="39.75" customHeight="1" thickBot="1" x14ac:dyDescent="0.25">
      <c r="A38" s="117" t="s">
        <v>77</v>
      </c>
      <c r="B38" s="118"/>
      <c r="C38" s="118"/>
      <c r="D38" s="118"/>
      <c r="E38" s="118"/>
      <c r="F38" s="118"/>
      <c r="G38" s="118"/>
      <c r="H38" s="118"/>
      <c r="I38" s="119"/>
    </row>
    <row r="39" spans="1:9" ht="14.25" customHeight="1" x14ac:dyDescent="0.2">
      <c r="A39" s="24"/>
      <c r="B39" s="120" t="s">
        <v>16</v>
      </c>
      <c r="C39" s="120"/>
      <c r="D39" s="120" t="s">
        <v>17</v>
      </c>
      <c r="E39" s="120"/>
      <c r="F39" s="120" t="s">
        <v>18</v>
      </c>
      <c r="G39" s="120"/>
      <c r="H39" s="120"/>
      <c r="I39" s="121"/>
    </row>
    <row r="40" spans="1:9" ht="17.25" customHeight="1" x14ac:dyDescent="0.2">
      <c r="A40" s="25" t="s">
        <v>19</v>
      </c>
      <c r="B40" s="113" t="s">
        <v>50</v>
      </c>
      <c r="C40" s="114"/>
      <c r="D40" s="115">
        <v>43782</v>
      </c>
      <c r="E40" s="114"/>
      <c r="F40" s="114" t="s">
        <v>103</v>
      </c>
      <c r="G40" s="114"/>
      <c r="H40" s="114"/>
      <c r="I40" s="116"/>
    </row>
    <row r="41" spans="1:9" ht="17.25" customHeight="1" x14ac:dyDescent="0.2">
      <c r="A41" s="25" t="s">
        <v>20</v>
      </c>
      <c r="B41" s="113" t="s">
        <v>50</v>
      </c>
      <c r="C41" s="114"/>
      <c r="D41" s="115">
        <v>43782</v>
      </c>
      <c r="E41" s="114"/>
      <c r="F41" s="114"/>
      <c r="G41" s="114"/>
      <c r="H41" s="114"/>
      <c r="I41" s="116"/>
    </row>
    <row r="42" spans="1:9" ht="19.5" customHeight="1" thickBot="1" x14ac:dyDescent="0.25">
      <c r="A42" s="26" t="s">
        <v>21</v>
      </c>
      <c r="B42" s="109" t="s">
        <v>51</v>
      </c>
      <c r="C42" s="110"/>
      <c r="D42" s="111">
        <v>43782</v>
      </c>
      <c r="E42" s="110"/>
      <c r="F42" s="110"/>
      <c r="G42" s="110"/>
      <c r="H42" s="110"/>
      <c r="I42" s="112"/>
    </row>
  </sheetData>
  <mergeCells count="22">
    <mergeCell ref="A1:C5"/>
    <mergeCell ref="E5:I5"/>
    <mergeCell ref="A6:I10"/>
    <mergeCell ref="A11:I34"/>
    <mergeCell ref="D1:I1"/>
    <mergeCell ref="E2:G2"/>
    <mergeCell ref="E3:G3"/>
    <mergeCell ref="E4:G4"/>
    <mergeCell ref="A36:I36"/>
    <mergeCell ref="A38:I38"/>
    <mergeCell ref="B39:C39"/>
    <mergeCell ref="D39:E39"/>
    <mergeCell ref="F39:I39"/>
    <mergeCell ref="B42:C42"/>
    <mergeCell ref="D42:E42"/>
    <mergeCell ref="F42:I42"/>
    <mergeCell ref="B40:C40"/>
    <mergeCell ref="D40:E40"/>
    <mergeCell ref="F40:I40"/>
    <mergeCell ref="B41:C41"/>
    <mergeCell ref="D41:E41"/>
    <mergeCell ref="F41:I4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&amp;L&amp;F /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21"/>
  <sheetViews>
    <sheetView zoomScale="85" zoomScaleNormal="85" workbookViewId="0">
      <selection activeCell="H8" sqref="H8"/>
    </sheetView>
  </sheetViews>
  <sheetFormatPr defaultColWidth="9.140625" defaultRowHeight="12.75" x14ac:dyDescent="0.2"/>
  <cols>
    <col min="1" max="1" width="8.5703125" style="35" bestFit="1" customWidth="1"/>
    <col min="2" max="2" width="38.140625" style="35" customWidth="1"/>
    <col min="3" max="3" width="6.5703125" style="36" customWidth="1"/>
    <col min="4" max="4" width="5.85546875" style="35" customWidth="1"/>
    <col min="5" max="5" width="9.140625" style="50" customWidth="1"/>
    <col min="6" max="6" width="9.7109375" style="8" customWidth="1"/>
    <col min="7" max="7" width="9.42578125" style="4" customWidth="1"/>
    <col min="8" max="8" width="10" style="9" customWidth="1"/>
    <col min="9" max="9" width="10.28515625" style="35" customWidth="1"/>
    <col min="10" max="17" width="5.42578125" style="35" customWidth="1"/>
    <col min="18" max="16384" width="9.140625" style="35"/>
  </cols>
  <sheetData>
    <row r="1" spans="1:18" ht="68.25" customHeight="1" thickBot="1" x14ac:dyDescent="0.25">
      <c r="A1" s="177" t="s">
        <v>102</v>
      </c>
      <c r="B1" s="178"/>
      <c r="C1" s="178"/>
      <c r="D1" s="178"/>
      <c r="E1" s="178"/>
      <c r="F1" s="178"/>
      <c r="G1" s="178"/>
      <c r="H1" s="178"/>
      <c r="I1" s="179"/>
    </row>
    <row r="2" spans="1:18" s="1" customFormat="1" ht="12.75" customHeight="1" x14ac:dyDescent="0.2">
      <c r="A2" s="95" t="s">
        <v>0</v>
      </c>
      <c r="B2" s="105" t="s">
        <v>52</v>
      </c>
      <c r="C2" s="96"/>
      <c r="D2" s="96"/>
      <c r="E2" s="97" t="s">
        <v>1</v>
      </c>
      <c r="F2" s="157">
        <v>43782</v>
      </c>
      <c r="G2" s="158"/>
      <c r="H2" s="158"/>
      <c r="I2" s="98"/>
    </row>
    <row r="3" spans="1:18" s="1" customFormat="1" ht="13.15" customHeight="1" x14ac:dyDescent="0.2">
      <c r="A3" s="95" t="s">
        <v>2</v>
      </c>
      <c r="B3" s="105" t="s">
        <v>52</v>
      </c>
      <c r="C3" s="34"/>
      <c r="D3" s="34"/>
      <c r="E3" s="97" t="s">
        <v>24</v>
      </c>
      <c r="F3" s="158" t="s">
        <v>88</v>
      </c>
      <c r="G3" s="158"/>
      <c r="H3" s="158"/>
      <c r="I3" s="98"/>
    </row>
    <row r="4" spans="1:18" s="1" customFormat="1" ht="13.5" thickBot="1" x14ac:dyDescent="0.25">
      <c r="A4" s="99" t="s">
        <v>3</v>
      </c>
      <c r="B4" s="94" t="s">
        <v>53</v>
      </c>
      <c r="C4" s="100"/>
      <c r="D4" s="100"/>
      <c r="E4" s="101"/>
      <c r="F4" s="102"/>
      <c r="G4" s="159"/>
      <c r="H4" s="159"/>
      <c r="I4" s="103"/>
    </row>
    <row r="5" spans="1:18" s="1" customFormat="1" ht="13.9" customHeight="1" x14ac:dyDescent="0.2">
      <c r="A5" s="160" t="s">
        <v>4</v>
      </c>
      <c r="B5" s="162" t="s">
        <v>5</v>
      </c>
      <c r="C5" s="164" t="s">
        <v>6</v>
      </c>
      <c r="D5" s="166" t="s">
        <v>7</v>
      </c>
      <c r="E5" s="168" t="s">
        <v>69</v>
      </c>
      <c r="F5" s="168" t="s">
        <v>70</v>
      </c>
      <c r="G5" s="168" t="s">
        <v>71</v>
      </c>
      <c r="H5" s="170" t="s">
        <v>72</v>
      </c>
      <c r="I5" s="172" t="s">
        <v>8</v>
      </c>
    </row>
    <row r="6" spans="1:18" s="1" customFormat="1" ht="44.45" customHeight="1" thickBot="1" x14ac:dyDescent="0.25">
      <c r="A6" s="161"/>
      <c r="B6" s="163"/>
      <c r="C6" s="165"/>
      <c r="D6" s="167"/>
      <c r="E6" s="169"/>
      <c r="F6" s="169"/>
      <c r="G6" s="169"/>
      <c r="H6" s="171"/>
      <c r="I6" s="173"/>
    </row>
    <row r="7" spans="1:18" s="1" customFormat="1" ht="20.25" customHeight="1" thickBot="1" x14ac:dyDescent="0.25">
      <c r="A7" s="174" t="s">
        <v>84</v>
      </c>
      <c r="B7" s="175"/>
      <c r="C7" s="176"/>
      <c r="D7" s="176"/>
      <c r="E7" s="176"/>
      <c r="F7" s="176"/>
      <c r="G7" s="73"/>
      <c r="H7" s="73"/>
      <c r="I7" s="88"/>
    </row>
    <row r="8" spans="1:18" s="4" customFormat="1" ht="240.6" customHeight="1" x14ac:dyDescent="0.2">
      <c r="A8" s="44">
        <v>1</v>
      </c>
      <c r="B8" s="74" t="s">
        <v>105</v>
      </c>
      <c r="C8" s="66">
        <v>3</v>
      </c>
      <c r="D8" s="2" t="s">
        <v>9</v>
      </c>
      <c r="E8" s="28">
        <v>0</v>
      </c>
      <c r="F8" s="28">
        <v>0</v>
      </c>
      <c r="G8" s="28">
        <f t="shared" ref="G8:G14" si="0">C8*E8</f>
        <v>0</v>
      </c>
      <c r="H8" s="76">
        <f t="shared" ref="H8:H14" si="1">C8*F8</f>
        <v>0</v>
      </c>
      <c r="I8" s="84">
        <f t="shared" ref="I8:I14" si="2">G8+H8</f>
        <v>0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s="4" customFormat="1" ht="46.9" customHeight="1" x14ac:dyDescent="0.2">
      <c r="A9" s="91" t="s">
        <v>54</v>
      </c>
      <c r="B9" s="31" t="s">
        <v>74</v>
      </c>
      <c r="C9" s="64">
        <v>1</v>
      </c>
      <c r="D9" s="62" t="s">
        <v>75</v>
      </c>
      <c r="E9" s="28">
        <v>5500</v>
      </c>
      <c r="F9" s="28">
        <v>2800</v>
      </c>
      <c r="G9" s="28">
        <f t="shared" si="0"/>
        <v>5500</v>
      </c>
      <c r="H9" s="76">
        <f t="shared" si="1"/>
        <v>2800</v>
      </c>
      <c r="I9" s="86">
        <f t="shared" si="2"/>
        <v>8300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s="4" customFormat="1" ht="46.9" customHeight="1" x14ac:dyDescent="0.2">
      <c r="A10" s="91" t="s">
        <v>55</v>
      </c>
      <c r="B10" s="31" t="s">
        <v>76</v>
      </c>
      <c r="C10" s="64">
        <v>1</v>
      </c>
      <c r="D10" s="62" t="s">
        <v>75</v>
      </c>
      <c r="E10" s="28">
        <v>1900</v>
      </c>
      <c r="F10" s="28">
        <v>800</v>
      </c>
      <c r="G10" s="28">
        <f t="shared" si="0"/>
        <v>1900</v>
      </c>
      <c r="H10" s="76">
        <f t="shared" si="1"/>
        <v>800</v>
      </c>
      <c r="I10" s="86">
        <f t="shared" si="2"/>
        <v>2700</v>
      </c>
      <c r="J10" s="32"/>
      <c r="K10" s="32"/>
      <c r="L10" s="32"/>
      <c r="M10" s="32"/>
      <c r="N10" s="32"/>
      <c r="O10" s="32"/>
      <c r="P10" s="32"/>
      <c r="Q10" s="32"/>
      <c r="R10" s="32"/>
    </row>
    <row r="11" spans="1:18" s="4" customFormat="1" ht="43.15" customHeight="1" x14ac:dyDescent="0.2">
      <c r="A11" s="91" t="s">
        <v>78</v>
      </c>
      <c r="B11" s="31" t="s">
        <v>67</v>
      </c>
      <c r="C11" s="64">
        <v>1</v>
      </c>
      <c r="D11" s="62" t="s">
        <v>75</v>
      </c>
      <c r="E11" s="28">
        <v>5200</v>
      </c>
      <c r="F11" s="28">
        <v>2700</v>
      </c>
      <c r="G11" s="28">
        <f t="shared" si="0"/>
        <v>5200</v>
      </c>
      <c r="H11" s="76">
        <f t="shared" si="1"/>
        <v>2700</v>
      </c>
      <c r="I11" s="86">
        <f t="shared" si="2"/>
        <v>7900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1:18" s="4" customFormat="1" ht="43.15" customHeight="1" x14ac:dyDescent="0.2">
      <c r="A12" s="44">
        <v>2</v>
      </c>
      <c r="B12" s="89" t="s">
        <v>94</v>
      </c>
      <c r="C12" s="64">
        <v>1</v>
      </c>
      <c r="D12" s="62" t="s">
        <v>26</v>
      </c>
      <c r="E12" s="28"/>
      <c r="F12" s="28">
        <v>3000</v>
      </c>
      <c r="G12" s="28">
        <f t="shared" ref="G12" si="3">C12*E12</f>
        <v>0</v>
      </c>
      <c r="H12" s="76">
        <f t="shared" ref="H12" si="4">C12*F12</f>
        <v>3000</v>
      </c>
      <c r="I12" s="86">
        <f t="shared" ref="I12" si="5">G12+H12</f>
        <v>3000</v>
      </c>
      <c r="J12" s="32"/>
      <c r="K12" s="32"/>
      <c r="L12" s="32"/>
      <c r="M12" s="32"/>
      <c r="N12" s="32"/>
      <c r="O12" s="32"/>
      <c r="P12" s="32"/>
      <c r="Q12" s="32"/>
      <c r="R12" s="32"/>
    </row>
    <row r="13" spans="1:18" s="4" customFormat="1" ht="43.5" customHeight="1" x14ac:dyDescent="0.2">
      <c r="A13" s="44">
        <v>3</v>
      </c>
      <c r="B13" s="74" t="s">
        <v>79</v>
      </c>
      <c r="C13" s="64">
        <v>1</v>
      </c>
      <c r="D13" s="62" t="s">
        <v>26</v>
      </c>
      <c r="E13" s="28"/>
      <c r="F13" s="28">
        <v>2000</v>
      </c>
      <c r="G13" s="28">
        <f t="shared" si="0"/>
        <v>0</v>
      </c>
      <c r="H13" s="76">
        <f t="shared" si="1"/>
        <v>2000</v>
      </c>
      <c r="I13" s="86">
        <f t="shared" si="2"/>
        <v>2000</v>
      </c>
      <c r="J13" s="32"/>
      <c r="K13" s="32"/>
      <c r="L13" s="32"/>
      <c r="M13" s="32"/>
      <c r="N13" s="32"/>
      <c r="O13" s="32"/>
      <c r="P13" s="32"/>
      <c r="Q13" s="32"/>
      <c r="R13" s="32"/>
    </row>
    <row r="14" spans="1:18" s="4" customFormat="1" ht="42.75" customHeight="1" x14ac:dyDescent="0.2">
      <c r="A14" s="44">
        <v>4</v>
      </c>
      <c r="B14" s="74" t="s">
        <v>82</v>
      </c>
      <c r="C14" s="64">
        <v>1</v>
      </c>
      <c r="D14" s="62" t="s">
        <v>26</v>
      </c>
      <c r="E14" s="28">
        <v>1000</v>
      </c>
      <c r="F14" s="28">
        <v>1800</v>
      </c>
      <c r="G14" s="28">
        <f t="shared" si="0"/>
        <v>1000</v>
      </c>
      <c r="H14" s="76">
        <f t="shared" si="1"/>
        <v>1800</v>
      </c>
      <c r="I14" s="86">
        <f t="shared" si="2"/>
        <v>2800</v>
      </c>
      <c r="J14" s="32"/>
      <c r="K14" s="32"/>
      <c r="L14" s="32"/>
      <c r="M14" s="32"/>
      <c r="N14" s="32"/>
      <c r="O14" s="32"/>
      <c r="P14" s="32"/>
      <c r="Q14" s="32"/>
      <c r="R14" s="32"/>
    </row>
    <row r="15" spans="1:18" s="4" customFormat="1" ht="15.75" thickBot="1" x14ac:dyDescent="0.25">
      <c r="A15" s="47"/>
      <c r="B15" s="5"/>
      <c r="C15" s="48"/>
      <c r="D15" s="2"/>
      <c r="E15" s="28"/>
      <c r="F15" s="28"/>
      <c r="G15" s="28"/>
      <c r="H15" s="76"/>
      <c r="I15" s="87"/>
      <c r="J15" s="32"/>
      <c r="K15" s="32"/>
      <c r="L15" s="32"/>
      <c r="M15" s="32"/>
      <c r="N15" s="32"/>
      <c r="O15" s="32"/>
      <c r="P15" s="32"/>
      <c r="Q15" s="32"/>
      <c r="R15" s="32"/>
    </row>
    <row r="16" spans="1:18" s="4" customFormat="1" ht="27" customHeight="1" thickBot="1" x14ac:dyDescent="0.25">
      <c r="A16" s="153" t="s">
        <v>10</v>
      </c>
      <c r="B16" s="154"/>
      <c r="C16" s="154"/>
      <c r="D16" s="154"/>
      <c r="E16" s="154"/>
      <c r="F16" s="154"/>
      <c r="G16" s="155"/>
      <c r="H16" s="156"/>
      <c r="I16" s="83">
        <f>SUM(I8:I15)</f>
        <v>26700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s="4" customFormat="1" x14ac:dyDescent="0.2">
      <c r="A17" s="35"/>
      <c r="B17" s="35"/>
      <c r="C17" s="36"/>
      <c r="D17" s="35"/>
      <c r="E17" s="50"/>
      <c r="F17" s="8"/>
      <c r="H17" s="9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s="4" customFormat="1" x14ac:dyDescent="0.2">
      <c r="A18" s="35"/>
      <c r="B18" s="35"/>
      <c r="C18" s="36"/>
      <c r="D18" s="35"/>
      <c r="E18" s="50"/>
      <c r="F18" s="8"/>
      <c r="H18" s="9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s="4" customFormat="1" x14ac:dyDescent="0.2">
      <c r="A19" s="35"/>
      <c r="B19" s="35"/>
      <c r="C19" s="36"/>
      <c r="D19" s="35"/>
      <c r="E19" s="50"/>
      <c r="F19" s="8"/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s="4" customFormat="1" x14ac:dyDescent="0.2">
      <c r="A20" s="35"/>
      <c r="B20" s="35"/>
      <c r="C20" s="36"/>
      <c r="D20" s="35"/>
      <c r="E20" s="50"/>
      <c r="F20" s="8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ht="35.25" customHeight="1" x14ac:dyDescent="0.2"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7">
    <mergeCell ref="I5:I6"/>
    <mergeCell ref="A7:B7"/>
    <mergeCell ref="C7:D7"/>
    <mergeCell ref="E7:F7"/>
    <mergeCell ref="A1:I1"/>
    <mergeCell ref="A16:H16"/>
    <mergeCell ref="F2:H2"/>
    <mergeCell ref="F3:H3"/>
    <mergeCell ref="G4:H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B8:B9">
    <cfRule type="cellIs" dxfId="10" priority="7" stopIfTrue="1" operator="equal">
      <formula>0</formula>
    </cfRule>
  </conditionalFormatting>
  <conditionalFormatting sqref="B10">
    <cfRule type="cellIs" dxfId="9" priority="5" stopIfTrue="1" operator="equal">
      <formula>0</formula>
    </cfRule>
  </conditionalFormatting>
  <conditionalFormatting sqref="B11">
    <cfRule type="cellIs" dxfId="8" priority="4" stopIfTrue="1" operator="equal">
      <formula>0</formula>
    </cfRule>
  </conditionalFormatting>
  <conditionalFormatting sqref="B13">
    <cfRule type="cellIs" dxfId="7" priority="3" stopIfTrue="1" operator="equal">
      <formula>0</formula>
    </cfRule>
  </conditionalFormatting>
  <conditionalFormatting sqref="B14">
    <cfRule type="cellIs" dxfId="6" priority="2" stopIfTrue="1" operator="equal">
      <formula>0</formula>
    </cfRule>
  </conditionalFormatting>
  <conditionalFormatting sqref="B12">
    <cfRule type="cellIs" dxfId="5" priority="1" stopIfTrue="1" operator="equal">
      <formula>0</formula>
    </cfRule>
  </conditionalFormatting>
  <printOptions horizontalCentered="1"/>
  <pageMargins left="0.27559055118110237" right="0.11811023622047245" top="0.39370078740157483" bottom="0.59055118110236227" header="0.35433070866141736" footer="7.874015748031496E-2"/>
  <pageSetup paperSize="9" scale="85" orientation="portrait" r:id="rId1"/>
  <headerFooter alignWithMargins="0">
    <oddFooter>&amp;L&amp;F   /   Planilha &amp;A&amp;RPágina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28"/>
  <sheetViews>
    <sheetView zoomScale="85" zoomScaleNormal="85" workbookViewId="0">
      <selection activeCell="F10" sqref="F10"/>
    </sheetView>
  </sheetViews>
  <sheetFormatPr defaultColWidth="9.140625" defaultRowHeight="12.75" x14ac:dyDescent="0.2"/>
  <cols>
    <col min="1" max="1" width="8.5703125" style="35" bestFit="1" customWidth="1"/>
    <col min="2" max="2" width="41.28515625" style="35" customWidth="1"/>
    <col min="3" max="3" width="6.5703125" style="36" customWidth="1"/>
    <col min="4" max="4" width="5.85546875" style="35" customWidth="1"/>
    <col min="5" max="5" width="9.140625" style="50" customWidth="1"/>
    <col min="6" max="6" width="9.7109375" style="8" customWidth="1"/>
    <col min="7" max="7" width="9.42578125" style="4" customWidth="1"/>
    <col min="8" max="8" width="9.5703125" style="9" customWidth="1"/>
    <col min="9" max="9" width="9.140625" style="35" customWidth="1"/>
    <col min="10" max="17" width="5.42578125" style="35" customWidth="1"/>
    <col min="18" max="16384" width="9.140625" style="35"/>
  </cols>
  <sheetData>
    <row r="1" spans="1:18" ht="68.25" customHeight="1" thickBot="1" x14ac:dyDescent="0.25">
      <c r="A1" s="177" t="s">
        <v>101</v>
      </c>
      <c r="B1" s="178"/>
      <c r="C1" s="178"/>
      <c r="D1" s="178"/>
      <c r="E1" s="178"/>
      <c r="F1" s="178"/>
      <c r="G1" s="178"/>
      <c r="H1" s="178"/>
      <c r="I1" s="179"/>
    </row>
    <row r="2" spans="1:18" s="1" customFormat="1" ht="12.75" customHeight="1" x14ac:dyDescent="0.2">
      <c r="A2" s="95" t="s">
        <v>0</v>
      </c>
      <c r="B2" s="105" t="s">
        <v>52</v>
      </c>
      <c r="C2" s="96"/>
      <c r="D2" s="96"/>
      <c r="E2" s="97" t="s">
        <v>1</v>
      </c>
      <c r="F2" s="157">
        <v>43782</v>
      </c>
      <c r="G2" s="158"/>
      <c r="H2" s="158"/>
      <c r="I2" s="98"/>
    </row>
    <row r="3" spans="1:18" s="1" customFormat="1" ht="13.15" customHeight="1" x14ac:dyDescent="0.2">
      <c r="A3" s="95" t="s">
        <v>2</v>
      </c>
      <c r="B3" s="105" t="s">
        <v>52</v>
      </c>
      <c r="C3" s="34"/>
      <c r="D3" s="34"/>
      <c r="E3" s="97" t="s">
        <v>24</v>
      </c>
      <c r="F3" s="158" t="s">
        <v>89</v>
      </c>
      <c r="G3" s="158"/>
      <c r="H3" s="158"/>
      <c r="I3" s="98"/>
    </row>
    <row r="4" spans="1:18" s="1" customFormat="1" ht="13.5" thickBot="1" x14ac:dyDescent="0.25">
      <c r="A4" s="99" t="s">
        <v>3</v>
      </c>
      <c r="B4" s="94" t="s">
        <v>53</v>
      </c>
      <c r="C4" s="100"/>
      <c r="D4" s="100"/>
      <c r="E4" s="101"/>
      <c r="F4" s="102"/>
      <c r="G4" s="159"/>
      <c r="H4" s="159"/>
      <c r="I4" s="103"/>
    </row>
    <row r="5" spans="1:18" s="1" customFormat="1" ht="13.9" customHeight="1" x14ac:dyDescent="0.2">
      <c r="A5" s="160" t="s">
        <v>4</v>
      </c>
      <c r="B5" s="162" t="s">
        <v>5</v>
      </c>
      <c r="C5" s="164" t="s">
        <v>6</v>
      </c>
      <c r="D5" s="166" t="s">
        <v>7</v>
      </c>
      <c r="E5" s="168" t="s">
        <v>69</v>
      </c>
      <c r="F5" s="168" t="s">
        <v>70</v>
      </c>
      <c r="G5" s="168" t="s">
        <v>71</v>
      </c>
      <c r="H5" s="170" t="s">
        <v>72</v>
      </c>
      <c r="I5" s="172" t="s">
        <v>8</v>
      </c>
    </row>
    <row r="6" spans="1:18" s="1" customFormat="1" ht="44.45" customHeight="1" thickBot="1" x14ac:dyDescent="0.25">
      <c r="A6" s="161"/>
      <c r="B6" s="163"/>
      <c r="C6" s="165"/>
      <c r="D6" s="167"/>
      <c r="E6" s="169"/>
      <c r="F6" s="169"/>
      <c r="G6" s="169"/>
      <c r="H6" s="171"/>
      <c r="I6" s="173"/>
    </row>
    <row r="7" spans="1:18" s="1" customFormat="1" ht="20.25" customHeight="1" thickBot="1" x14ac:dyDescent="0.25">
      <c r="A7" s="174" t="s">
        <v>28</v>
      </c>
      <c r="B7" s="175"/>
      <c r="C7" s="176"/>
      <c r="D7" s="176"/>
      <c r="E7" s="176"/>
      <c r="F7" s="176"/>
      <c r="G7" s="73"/>
      <c r="H7" s="73"/>
      <c r="I7" s="88"/>
    </row>
    <row r="8" spans="1:18" s="4" customFormat="1" ht="38.25" x14ac:dyDescent="0.2">
      <c r="A8" s="44">
        <v>1</v>
      </c>
      <c r="B8" s="61" t="s">
        <v>22</v>
      </c>
      <c r="C8" s="66">
        <v>3</v>
      </c>
      <c r="D8" s="2" t="s">
        <v>9</v>
      </c>
      <c r="E8" s="28">
        <v>145</v>
      </c>
      <c r="F8" s="28">
        <v>130</v>
      </c>
      <c r="G8" s="28">
        <f>C8*E8</f>
        <v>435</v>
      </c>
      <c r="H8" s="76">
        <f>C8*F8</f>
        <v>390</v>
      </c>
      <c r="I8" s="84">
        <f>G8+H8</f>
        <v>825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s="4" customFormat="1" ht="83.45" customHeight="1" x14ac:dyDescent="0.2">
      <c r="A9" s="44">
        <v>2</v>
      </c>
      <c r="B9" s="31" t="s">
        <v>47</v>
      </c>
      <c r="C9" s="64">
        <v>1</v>
      </c>
      <c r="D9" s="63" t="s">
        <v>25</v>
      </c>
      <c r="E9" s="28">
        <v>150</v>
      </c>
      <c r="F9" s="28">
        <v>140</v>
      </c>
      <c r="G9" s="28">
        <f>C9*E9</f>
        <v>150</v>
      </c>
      <c r="H9" s="76">
        <f>C9*F9</f>
        <v>140</v>
      </c>
      <c r="I9" s="86">
        <f>G9+H9</f>
        <v>290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s="4" customFormat="1" ht="85.15" customHeight="1" x14ac:dyDescent="0.2">
      <c r="A10" s="44">
        <v>3</v>
      </c>
      <c r="B10" s="61" t="s">
        <v>40</v>
      </c>
      <c r="C10" s="64">
        <v>1</v>
      </c>
      <c r="D10" s="63" t="s">
        <v>25</v>
      </c>
      <c r="E10" s="28">
        <v>290</v>
      </c>
      <c r="F10" s="28">
        <v>270</v>
      </c>
      <c r="G10" s="28">
        <f t="shared" ref="G10:G20" si="0">C10*E10</f>
        <v>290</v>
      </c>
      <c r="H10" s="76">
        <f t="shared" ref="H10:H20" si="1">C10*F10</f>
        <v>270</v>
      </c>
      <c r="I10" s="86">
        <f t="shared" ref="I10:I20" si="2">G10+H10</f>
        <v>560</v>
      </c>
      <c r="J10" s="32"/>
      <c r="K10" s="32"/>
      <c r="L10" s="32"/>
      <c r="M10" s="32"/>
      <c r="N10" s="32"/>
      <c r="O10" s="32"/>
      <c r="P10" s="32"/>
      <c r="Q10" s="32"/>
      <c r="R10" s="32"/>
    </row>
    <row r="11" spans="1:18" s="4" customFormat="1" ht="43.15" customHeight="1" x14ac:dyDescent="0.2">
      <c r="A11" s="44">
        <v>4</v>
      </c>
      <c r="B11" s="31" t="s">
        <v>42</v>
      </c>
      <c r="C11" s="64">
        <v>20</v>
      </c>
      <c r="D11" s="63" t="s">
        <v>41</v>
      </c>
      <c r="E11" s="28">
        <v>35</v>
      </c>
      <c r="F11" s="28">
        <v>30</v>
      </c>
      <c r="G11" s="28">
        <f t="shared" si="0"/>
        <v>700</v>
      </c>
      <c r="H11" s="76">
        <f t="shared" si="1"/>
        <v>600</v>
      </c>
      <c r="I11" s="86">
        <f t="shared" si="2"/>
        <v>1300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1:18" s="4" customFormat="1" ht="38.25" x14ac:dyDescent="0.2">
      <c r="A12" s="44">
        <v>5</v>
      </c>
      <c r="B12" s="31" t="s">
        <v>23</v>
      </c>
      <c r="C12" s="64">
        <v>10</v>
      </c>
      <c r="D12" s="63" t="s">
        <v>35</v>
      </c>
      <c r="E12" s="28">
        <v>4.9000000000000004</v>
      </c>
      <c r="F12" s="28">
        <v>4.5</v>
      </c>
      <c r="G12" s="28">
        <f t="shared" si="0"/>
        <v>49</v>
      </c>
      <c r="H12" s="76">
        <f t="shared" si="1"/>
        <v>45</v>
      </c>
      <c r="I12" s="86">
        <f t="shared" si="2"/>
        <v>94</v>
      </c>
      <c r="J12" s="32"/>
      <c r="K12" s="32"/>
      <c r="L12" s="32"/>
      <c r="M12" s="32"/>
      <c r="N12" s="32"/>
      <c r="O12" s="32"/>
      <c r="P12" s="32"/>
      <c r="Q12" s="32"/>
    </row>
    <row r="13" spans="1:18" s="4" customFormat="1" ht="48" customHeight="1" x14ac:dyDescent="0.2">
      <c r="A13" s="44">
        <v>6</v>
      </c>
      <c r="B13" s="53" t="s">
        <v>36</v>
      </c>
      <c r="C13" s="64">
        <v>5</v>
      </c>
      <c r="D13" s="63" t="s">
        <v>35</v>
      </c>
      <c r="E13" s="28">
        <v>25</v>
      </c>
      <c r="F13" s="28">
        <v>15</v>
      </c>
      <c r="G13" s="28">
        <f t="shared" si="0"/>
        <v>125</v>
      </c>
      <c r="H13" s="76">
        <f t="shared" si="1"/>
        <v>75</v>
      </c>
      <c r="I13" s="86">
        <f t="shared" si="2"/>
        <v>200</v>
      </c>
      <c r="J13" s="32"/>
      <c r="K13" s="32"/>
      <c r="L13" s="32"/>
      <c r="M13" s="32"/>
      <c r="N13" s="32"/>
      <c r="O13" s="32"/>
      <c r="P13" s="32"/>
      <c r="Q13" s="32"/>
      <c r="R13" s="32"/>
    </row>
    <row r="14" spans="1:18" s="4" customFormat="1" ht="48" customHeight="1" x14ac:dyDescent="0.2">
      <c r="A14" s="44">
        <v>7</v>
      </c>
      <c r="B14" s="53" t="s">
        <v>37</v>
      </c>
      <c r="C14" s="64">
        <v>5</v>
      </c>
      <c r="D14" s="63" t="s">
        <v>35</v>
      </c>
      <c r="E14" s="28">
        <v>25</v>
      </c>
      <c r="F14" s="28">
        <v>19</v>
      </c>
      <c r="G14" s="28">
        <f t="shared" si="0"/>
        <v>125</v>
      </c>
      <c r="H14" s="76">
        <f t="shared" si="1"/>
        <v>95</v>
      </c>
      <c r="I14" s="86">
        <f t="shared" si="2"/>
        <v>220</v>
      </c>
      <c r="J14" s="32"/>
      <c r="K14" s="32"/>
      <c r="L14" s="32"/>
      <c r="M14" s="32"/>
      <c r="N14" s="32"/>
      <c r="O14" s="32"/>
      <c r="P14" s="32"/>
      <c r="Q14" s="32"/>
      <c r="R14" s="32"/>
    </row>
    <row r="15" spans="1:18" s="4" customFormat="1" ht="38.25" x14ac:dyDescent="0.2">
      <c r="A15" s="44">
        <v>8</v>
      </c>
      <c r="B15" s="53" t="s">
        <v>38</v>
      </c>
      <c r="C15" s="64">
        <v>5</v>
      </c>
      <c r="D15" s="63" t="s">
        <v>35</v>
      </c>
      <c r="E15" s="28">
        <v>25</v>
      </c>
      <c r="F15" s="28">
        <v>19</v>
      </c>
      <c r="G15" s="28">
        <f t="shared" si="0"/>
        <v>125</v>
      </c>
      <c r="H15" s="76">
        <f t="shared" si="1"/>
        <v>95</v>
      </c>
      <c r="I15" s="86">
        <f t="shared" si="2"/>
        <v>220</v>
      </c>
      <c r="J15" s="32"/>
      <c r="K15" s="32"/>
      <c r="L15" s="32"/>
      <c r="M15" s="32"/>
      <c r="N15" s="32"/>
      <c r="O15" s="32"/>
      <c r="P15" s="32"/>
      <c r="Q15" s="32"/>
      <c r="R15" s="32"/>
    </row>
    <row r="16" spans="1:18" s="4" customFormat="1" ht="38.25" x14ac:dyDescent="0.2">
      <c r="A16" s="44">
        <v>9</v>
      </c>
      <c r="B16" s="53" t="s">
        <v>56</v>
      </c>
      <c r="C16" s="64">
        <v>5</v>
      </c>
      <c r="D16" s="63" t="s">
        <v>35</v>
      </c>
      <c r="E16" s="28">
        <v>25</v>
      </c>
      <c r="F16" s="28">
        <v>19</v>
      </c>
      <c r="G16" s="28">
        <f t="shared" si="0"/>
        <v>125</v>
      </c>
      <c r="H16" s="76">
        <f t="shared" si="1"/>
        <v>95</v>
      </c>
      <c r="I16" s="86">
        <f t="shared" si="2"/>
        <v>220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s="4" customFormat="1" ht="74.45" customHeight="1" x14ac:dyDescent="0.2">
      <c r="A17" s="44">
        <v>10</v>
      </c>
      <c r="B17" s="31" t="s">
        <v>45</v>
      </c>
      <c r="C17" s="64">
        <v>1</v>
      </c>
      <c r="D17" s="63" t="s">
        <v>25</v>
      </c>
      <c r="E17" s="28">
        <v>120</v>
      </c>
      <c r="F17" s="28">
        <v>25</v>
      </c>
      <c r="G17" s="28">
        <f t="shared" si="0"/>
        <v>120</v>
      </c>
      <c r="H17" s="76">
        <f t="shared" si="1"/>
        <v>25</v>
      </c>
      <c r="I17" s="86">
        <f t="shared" si="2"/>
        <v>145</v>
      </c>
      <c r="J17" s="32"/>
      <c r="K17" s="32"/>
      <c r="L17" s="32"/>
      <c r="M17" s="32"/>
      <c r="N17" s="32"/>
      <c r="O17" s="32"/>
      <c r="P17" s="32"/>
      <c r="Q17" s="32"/>
      <c r="R17" s="32"/>
    </row>
    <row r="18" spans="1:18" s="4" customFormat="1" ht="63.6" customHeight="1" x14ac:dyDescent="0.2">
      <c r="A18" s="44">
        <v>11</v>
      </c>
      <c r="B18" s="31" t="s">
        <v>44</v>
      </c>
      <c r="C18" s="64">
        <v>1</v>
      </c>
      <c r="D18" s="63" t="s">
        <v>25</v>
      </c>
      <c r="E18" s="28">
        <v>120</v>
      </c>
      <c r="F18" s="28">
        <v>25</v>
      </c>
      <c r="G18" s="28">
        <f t="shared" si="0"/>
        <v>120</v>
      </c>
      <c r="H18" s="76">
        <f t="shared" si="1"/>
        <v>25</v>
      </c>
      <c r="I18" s="86">
        <f t="shared" si="2"/>
        <v>145</v>
      </c>
      <c r="J18" s="32"/>
      <c r="K18" s="32"/>
      <c r="L18" s="32"/>
      <c r="M18" s="32"/>
      <c r="N18" s="32"/>
      <c r="O18" s="32"/>
      <c r="P18" s="32"/>
      <c r="Q18" s="32"/>
      <c r="R18" s="32"/>
    </row>
    <row r="19" spans="1:18" s="4" customFormat="1" ht="62.45" customHeight="1" x14ac:dyDescent="0.2">
      <c r="A19" s="44">
        <v>12</v>
      </c>
      <c r="B19" s="31" t="s">
        <v>43</v>
      </c>
      <c r="C19" s="64">
        <v>1</v>
      </c>
      <c r="D19" s="63" t="s">
        <v>25</v>
      </c>
      <c r="E19" s="28">
        <v>120</v>
      </c>
      <c r="F19" s="28">
        <v>25</v>
      </c>
      <c r="G19" s="28">
        <f t="shared" si="0"/>
        <v>120</v>
      </c>
      <c r="H19" s="76">
        <f t="shared" si="1"/>
        <v>25</v>
      </c>
      <c r="I19" s="86">
        <f t="shared" si="2"/>
        <v>145</v>
      </c>
      <c r="J19" s="32"/>
      <c r="K19" s="32"/>
      <c r="L19" s="32"/>
      <c r="M19" s="32"/>
      <c r="N19" s="32"/>
      <c r="O19" s="32"/>
      <c r="P19" s="32"/>
      <c r="Q19" s="32"/>
      <c r="R19" s="32"/>
    </row>
    <row r="20" spans="1:18" s="4" customFormat="1" ht="52.15" customHeight="1" x14ac:dyDescent="0.2">
      <c r="A20" s="44">
        <v>13</v>
      </c>
      <c r="B20" s="31" t="s">
        <v>46</v>
      </c>
      <c r="C20" s="64">
        <v>1</v>
      </c>
      <c r="D20" s="63" t="s">
        <v>25</v>
      </c>
      <c r="E20" s="28">
        <v>200</v>
      </c>
      <c r="F20" s="28">
        <v>150</v>
      </c>
      <c r="G20" s="28">
        <f t="shared" si="0"/>
        <v>200</v>
      </c>
      <c r="H20" s="76">
        <f t="shared" si="1"/>
        <v>150</v>
      </c>
      <c r="I20" s="86">
        <f t="shared" si="2"/>
        <v>350</v>
      </c>
      <c r="J20" s="32"/>
      <c r="K20" s="32"/>
      <c r="L20" s="32"/>
      <c r="M20" s="32"/>
      <c r="N20" s="32"/>
      <c r="O20" s="32"/>
      <c r="P20" s="32"/>
      <c r="Q20" s="32"/>
      <c r="R20" s="32"/>
    </row>
    <row r="21" spans="1:18" s="4" customFormat="1" ht="25.5" x14ac:dyDescent="0.2">
      <c r="A21" s="44">
        <v>14</v>
      </c>
      <c r="B21" s="74" t="s">
        <v>80</v>
      </c>
      <c r="C21" s="64">
        <v>1</v>
      </c>
      <c r="D21" s="63" t="s">
        <v>25</v>
      </c>
      <c r="E21" s="28">
        <v>400</v>
      </c>
      <c r="F21" s="28">
        <v>600</v>
      </c>
      <c r="G21" s="28">
        <f t="shared" ref="G21" si="3">C21*E21</f>
        <v>400</v>
      </c>
      <c r="H21" s="76">
        <f t="shared" ref="H21" si="4">C21*F21</f>
        <v>600</v>
      </c>
      <c r="I21" s="86">
        <f t="shared" ref="I21" si="5">G21+H21</f>
        <v>1000</v>
      </c>
      <c r="J21" s="32"/>
      <c r="K21" s="32"/>
      <c r="L21" s="32"/>
      <c r="M21" s="32"/>
      <c r="N21" s="32"/>
      <c r="O21" s="32"/>
      <c r="P21" s="32"/>
      <c r="Q21" s="32"/>
      <c r="R21" s="32"/>
    </row>
    <row r="22" spans="1:18" s="4" customFormat="1" ht="15.75" thickBot="1" x14ac:dyDescent="0.25">
      <c r="A22" s="44"/>
      <c r="B22" s="45"/>
      <c r="C22" s="64"/>
      <c r="D22" s="62"/>
      <c r="E22" s="28"/>
      <c r="F22" s="28"/>
      <c r="G22" s="28"/>
      <c r="H22" s="76"/>
      <c r="I22" s="86"/>
      <c r="J22" s="32"/>
      <c r="K22" s="32"/>
      <c r="L22" s="32"/>
      <c r="M22" s="32"/>
      <c r="N22" s="32"/>
      <c r="O22" s="32"/>
      <c r="P22" s="32"/>
      <c r="Q22" s="32"/>
      <c r="R22" s="32"/>
    </row>
    <row r="23" spans="1:18" s="4" customFormat="1" ht="27" customHeight="1" thickBot="1" x14ac:dyDescent="0.25">
      <c r="A23" s="153" t="s">
        <v>10</v>
      </c>
      <c r="B23" s="154"/>
      <c r="C23" s="154"/>
      <c r="D23" s="154"/>
      <c r="E23" s="154"/>
      <c r="F23" s="154"/>
      <c r="G23" s="155"/>
      <c r="H23" s="156"/>
      <c r="I23" s="83">
        <f>SUM(I8:I22)</f>
        <v>5714</v>
      </c>
      <c r="J23" s="32"/>
      <c r="K23" s="32"/>
      <c r="L23" s="32"/>
      <c r="M23" s="32"/>
      <c r="N23" s="32"/>
      <c r="O23" s="32"/>
      <c r="P23" s="32"/>
      <c r="Q23" s="32"/>
      <c r="R23" s="32"/>
    </row>
    <row r="24" spans="1:18" s="4" customFormat="1" x14ac:dyDescent="0.2">
      <c r="A24" s="35"/>
      <c r="B24" s="35"/>
      <c r="C24" s="36"/>
      <c r="D24" s="35"/>
      <c r="E24" s="50"/>
      <c r="F24" s="8"/>
      <c r="H24" s="9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s="4" customFormat="1" x14ac:dyDescent="0.2">
      <c r="A25" s="35"/>
      <c r="B25" s="35"/>
      <c r="C25" s="36"/>
      <c r="D25" s="35"/>
      <c r="E25" s="50"/>
      <c r="F25" s="8"/>
      <c r="H25" s="9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s="4" customFormat="1" x14ac:dyDescent="0.2">
      <c r="A26" s="35"/>
      <c r="B26" s="35"/>
      <c r="C26" s="36"/>
      <c r="D26" s="35"/>
      <c r="E26" s="50"/>
      <c r="F26" s="8"/>
      <c r="H26" s="9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s="4" customFormat="1" x14ac:dyDescent="0.2">
      <c r="A27" s="35"/>
      <c r="B27" s="35"/>
      <c r="C27" s="36"/>
      <c r="D27" s="35"/>
      <c r="E27" s="50"/>
      <c r="F27" s="8"/>
      <c r="H27" s="9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18" ht="35.25" customHeight="1" x14ac:dyDescent="0.2">
      <c r="I28" s="49"/>
      <c r="J28" s="49"/>
      <c r="K28" s="49"/>
      <c r="L28" s="49"/>
      <c r="M28" s="49"/>
      <c r="N28" s="49"/>
      <c r="O28" s="49"/>
      <c r="P28" s="49"/>
      <c r="Q28" s="49"/>
      <c r="R28" s="49"/>
    </row>
  </sheetData>
  <mergeCells count="17">
    <mergeCell ref="A23:H23"/>
    <mergeCell ref="A7:B7"/>
    <mergeCell ref="F2:H2"/>
    <mergeCell ref="F3:H3"/>
    <mergeCell ref="G4:H4"/>
    <mergeCell ref="A5:A6"/>
    <mergeCell ref="B5:B6"/>
    <mergeCell ref="G5:G6"/>
    <mergeCell ref="H5:H6"/>
    <mergeCell ref="C5:C6"/>
    <mergeCell ref="D5:D6"/>
    <mergeCell ref="E5:E6"/>
    <mergeCell ref="F5:F6"/>
    <mergeCell ref="A1:I1"/>
    <mergeCell ref="I5:I6"/>
    <mergeCell ref="C7:D7"/>
    <mergeCell ref="E7:F7"/>
  </mergeCells>
  <conditionalFormatting sqref="B8:B15 B17:B20">
    <cfRule type="cellIs" dxfId="4" priority="9" stopIfTrue="1" operator="equal">
      <formula>0</formula>
    </cfRule>
  </conditionalFormatting>
  <conditionalFormatting sqref="B16">
    <cfRule type="cellIs" dxfId="3" priority="2" stopIfTrue="1" operator="equal">
      <formula>0</formula>
    </cfRule>
  </conditionalFormatting>
  <conditionalFormatting sqref="B21">
    <cfRule type="cellIs" dxfId="2" priority="1" stopIfTrue="1" operator="equal">
      <formula>0</formula>
    </cfRule>
  </conditionalFormatting>
  <printOptions horizontalCentered="1"/>
  <pageMargins left="3.937007874015748E-2" right="3.937007874015748E-2" top="0.23622047244094491" bottom="0.23622047244094491" header="0.19685039370078741" footer="3.937007874015748E-2"/>
  <pageSetup paperSize="9" scale="76" orientation="portrait" r:id="rId1"/>
  <headerFooter alignWithMargins="0">
    <oddFooter>&amp;L&amp;F   /   Planilha &amp;A&amp;RPágina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29"/>
  <sheetViews>
    <sheetView zoomScale="85" zoomScaleNormal="85" workbookViewId="0">
      <selection activeCell="E9" sqref="E9"/>
    </sheetView>
  </sheetViews>
  <sheetFormatPr defaultColWidth="9.140625" defaultRowHeight="12.75" x14ac:dyDescent="0.2"/>
  <cols>
    <col min="1" max="1" width="8.5703125" style="1" bestFit="1" customWidth="1"/>
    <col min="2" max="2" width="42.28515625" style="1" customWidth="1"/>
    <col min="3" max="3" width="6.28515625" style="1" customWidth="1"/>
    <col min="4" max="4" width="5.85546875" style="1" customWidth="1"/>
    <col min="5" max="5" width="9.42578125" style="52" customWidth="1"/>
    <col min="6" max="6" width="10.28515625" style="8" customWidth="1"/>
    <col min="7" max="7" width="8.7109375" style="4" customWidth="1"/>
    <col min="8" max="8" width="9.28515625" style="4" customWidth="1"/>
    <col min="9" max="9" width="10.28515625" style="82" customWidth="1"/>
    <col min="10" max="10" width="5.42578125" style="1" customWidth="1"/>
    <col min="11" max="11" width="58.140625" style="1" customWidth="1"/>
    <col min="12" max="21" width="5.42578125" style="1" customWidth="1"/>
    <col min="22" max="16384" width="9.140625" style="1"/>
  </cols>
  <sheetData>
    <row r="1" spans="1:22" ht="68.25" customHeight="1" thickBot="1" x14ac:dyDescent="0.25">
      <c r="A1" s="177" t="s">
        <v>100</v>
      </c>
      <c r="B1" s="178"/>
      <c r="C1" s="178"/>
      <c r="D1" s="178"/>
      <c r="E1" s="178"/>
      <c r="F1" s="178"/>
      <c r="G1" s="178"/>
      <c r="H1" s="178"/>
      <c r="I1" s="179"/>
    </row>
    <row r="2" spans="1:22" ht="12.75" customHeight="1" x14ac:dyDescent="0.2">
      <c r="A2" s="95" t="s">
        <v>0</v>
      </c>
      <c r="B2" s="105" t="s">
        <v>52</v>
      </c>
      <c r="C2" s="96"/>
      <c r="D2" s="96"/>
      <c r="E2" s="97" t="s">
        <v>1</v>
      </c>
      <c r="F2" s="157">
        <v>43782</v>
      </c>
      <c r="G2" s="158"/>
      <c r="H2" s="158"/>
      <c r="I2" s="188"/>
    </row>
    <row r="3" spans="1:22" ht="13.15" customHeight="1" x14ac:dyDescent="0.2">
      <c r="A3" s="95" t="s">
        <v>2</v>
      </c>
      <c r="B3" s="105" t="s">
        <v>52</v>
      </c>
      <c r="C3" s="34"/>
      <c r="D3" s="34"/>
      <c r="E3" s="97" t="s">
        <v>24</v>
      </c>
      <c r="F3" s="158" t="s">
        <v>90</v>
      </c>
      <c r="G3" s="158"/>
      <c r="H3" s="158"/>
      <c r="I3" s="188"/>
    </row>
    <row r="4" spans="1:22" ht="13.5" thickBot="1" x14ac:dyDescent="0.25">
      <c r="A4" s="99" t="s">
        <v>3</v>
      </c>
      <c r="B4" s="94" t="s">
        <v>53</v>
      </c>
      <c r="C4" s="100"/>
      <c r="D4" s="100"/>
      <c r="E4" s="101"/>
      <c r="F4" s="102"/>
      <c r="G4" s="159"/>
      <c r="H4" s="159"/>
      <c r="I4" s="189"/>
    </row>
    <row r="5" spans="1:22" x14ac:dyDescent="0.2">
      <c r="A5" s="164" t="s">
        <v>4</v>
      </c>
      <c r="B5" s="185" t="s">
        <v>5</v>
      </c>
      <c r="C5" s="164" t="s">
        <v>6</v>
      </c>
      <c r="D5" s="166" t="s">
        <v>7</v>
      </c>
      <c r="E5" s="168" t="s">
        <v>69</v>
      </c>
      <c r="F5" s="168" t="s">
        <v>70</v>
      </c>
      <c r="G5" s="168" t="s">
        <v>71</v>
      </c>
      <c r="H5" s="170" t="s">
        <v>72</v>
      </c>
      <c r="I5" s="172" t="s">
        <v>8</v>
      </c>
    </row>
    <row r="6" spans="1:22" ht="37.15" customHeight="1" thickBot="1" x14ac:dyDescent="0.25">
      <c r="A6" s="184"/>
      <c r="B6" s="186"/>
      <c r="C6" s="165"/>
      <c r="D6" s="167"/>
      <c r="E6" s="169"/>
      <c r="F6" s="169"/>
      <c r="G6" s="169"/>
      <c r="H6" s="171"/>
      <c r="I6" s="173"/>
    </row>
    <row r="7" spans="1:22" ht="20.25" customHeight="1" thickBot="1" x14ac:dyDescent="0.25">
      <c r="A7" s="187" t="s">
        <v>83</v>
      </c>
      <c r="B7" s="176"/>
      <c r="C7" s="176"/>
      <c r="D7" s="176"/>
      <c r="E7" s="176"/>
      <c r="F7" s="176"/>
      <c r="G7" s="73"/>
      <c r="H7" s="73"/>
      <c r="I7" s="80"/>
    </row>
    <row r="8" spans="1:22" ht="58.9" customHeight="1" x14ac:dyDescent="0.2">
      <c r="A8" s="65">
        <v>1</v>
      </c>
      <c r="B8" s="71" t="s">
        <v>57</v>
      </c>
      <c r="C8" s="66">
        <v>6</v>
      </c>
      <c r="D8" s="2" t="s">
        <v>9</v>
      </c>
      <c r="E8" s="28">
        <v>43</v>
      </c>
      <c r="F8" s="28">
        <v>28.5</v>
      </c>
      <c r="G8" s="28">
        <f>C8*E8</f>
        <v>258</v>
      </c>
      <c r="H8" s="76">
        <f>C8*F8</f>
        <v>171</v>
      </c>
      <c r="I8" s="85">
        <f>G8+H8</f>
        <v>429</v>
      </c>
    </row>
    <row r="9" spans="1:22" ht="195.6" customHeight="1" x14ac:dyDescent="0.2">
      <c r="A9" s="65">
        <v>1</v>
      </c>
      <c r="B9" s="71" t="s">
        <v>68</v>
      </c>
      <c r="C9" s="66">
        <v>2</v>
      </c>
      <c r="D9" s="2" t="s">
        <v>9</v>
      </c>
      <c r="E9" s="28">
        <v>137</v>
      </c>
      <c r="F9" s="28">
        <v>49</v>
      </c>
      <c r="G9" s="28">
        <f t="shared" ref="G9:G11" si="0">C9*E9</f>
        <v>274</v>
      </c>
      <c r="H9" s="76">
        <f t="shared" ref="H9:H11" si="1">C9*F9</f>
        <v>98</v>
      </c>
      <c r="I9" s="87">
        <f t="shared" ref="I9:I11" si="2">G9+H9</f>
        <v>372</v>
      </c>
    </row>
    <row r="10" spans="1:22" s="4" customFormat="1" ht="60" customHeight="1" x14ac:dyDescent="0.2">
      <c r="A10" s="10">
        <v>2</v>
      </c>
      <c r="B10" s="30" t="s">
        <v>58</v>
      </c>
      <c r="C10" s="40">
        <v>5</v>
      </c>
      <c r="D10" s="2" t="s">
        <v>9</v>
      </c>
      <c r="E10" s="28">
        <v>63</v>
      </c>
      <c r="F10" s="28">
        <v>32</v>
      </c>
      <c r="G10" s="28">
        <f t="shared" si="0"/>
        <v>315</v>
      </c>
      <c r="H10" s="76">
        <f t="shared" si="1"/>
        <v>160</v>
      </c>
      <c r="I10" s="86">
        <f t="shared" si="2"/>
        <v>475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s="4" customFormat="1" ht="58.15" customHeight="1" x14ac:dyDescent="0.2">
      <c r="A11" s="10">
        <v>3</v>
      </c>
      <c r="B11" s="11" t="s">
        <v>66</v>
      </c>
      <c r="C11" s="40">
        <v>5</v>
      </c>
      <c r="D11" s="2" t="s">
        <v>9</v>
      </c>
      <c r="E11" s="28">
        <v>85</v>
      </c>
      <c r="F11" s="28">
        <v>38</v>
      </c>
      <c r="G11" s="28">
        <f t="shared" si="0"/>
        <v>425</v>
      </c>
      <c r="H11" s="76">
        <f t="shared" si="1"/>
        <v>190</v>
      </c>
      <c r="I11" s="3">
        <f t="shared" si="2"/>
        <v>615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61.5" customHeight="1" x14ac:dyDescent="0.2">
      <c r="A12" s="10">
        <v>4</v>
      </c>
      <c r="B12" s="54" t="s">
        <v>80</v>
      </c>
      <c r="C12" s="40">
        <v>1</v>
      </c>
      <c r="D12" s="58" t="s">
        <v>25</v>
      </c>
      <c r="E12" s="28">
        <v>450</v>
      </c>
      <c r="F12" s="28">
        <v>690</v>
      </c>
      <c r="G12" s="28">
        <f t="shared" ref="G12" si="3">C12*E12</f>
        <v>450</v>
      </c>
      <c r="H12" s="76">
        <f t="shared" ref="H12" si="4">C12*F12</f>
        <v>690</v>
      </c>
      <c r="I12" s="3">
        <f t="shared" ref="I12" si="5">G12+H12</f>
        <v>1140</v>
      </c>
    </row>
    <row r="13" spans="1:22" ht="36" customHeight="1" x14ac:dyDescent="0.2">
      <c r="A13" s="174" t="s">
        <v>27</v>
      </c>
      <c r="B13" s="175"/>
      <c r="C13" s="55"/>
      <c r="D13" s="41"/>
      <c r="E13" s="42"/>
      <c r="F13" s="41"/>
      <c r="G13" s="78"/>
      <c r="H13" s="180"/>
      <c r="I13" s="181"/>
    </row>
    <row r="14" spans="1:22" ht="61.5" customHeight="1" x14ac:dyDescent="0.2">
      <c r="A14" s="39">
        <v>5</v>
      </c>
      <c r="B14" s="29" t="s">
        <v>81</v>
      </c>
      <c r="C14" s="43">
        <v>20</v>
      </c>
      <c r="D14" s="2" t="s">
        <v>11</v>
      </c>
      <c r="E14" s="28">
        <v>4.87</v>
      </c>
      <c r="F14" s="28">
        <v>3</v>
      </c>
      <c r="G14" s="28">
        <f t="shared" ref="G14" si="6">C14*E14</f>
        <v>97.4</v>
      </c>
      <c r="H14" s="76">
        <f t="shared" ref="H14" si="7">C14*F14</f>
        <v>60</v>
      </c>
      <c r="I14" s="3">
        <f t="shared" ref="I14" si="8">G14+H14</f>
        <v>157.4</v>
      </c>
    </row>
    <row r="15" spans="1:22" s="37" customFormat="1" ht="52.15" customHeight="1" x14ac:dyDescent="0.2">
      <c r="A15" s="39">
        <v>6</v>
      </c>
      <c r="B15" s="60" t="s">
        <v>48</v>
      </c>
      <c r="C15" s="43"/>
      <c r="D15" s="2" t="s">
        <v>11</v>
      </c>
      <c r="E15" s="27"/>
      <c r="F15" s="2" t="s">
        <v>11</v>
      </c>
      <c r="G15" s="28"/>
      <c r="H15" s="76"/>
      <c r="I15" s="3">
        <f>E15*G15</f>
        <v>0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2" s="37" customFormat="1" ht="15" x14ac:dyDescent="0.2">
      <c r="A16" s="39" t="s">
        <v>29</v>
      </c>
      <c r="B16" s="72" t="s">
        <v>59</v>
      </c>
      <c r="C16" s="43">
        <v>1</v>
      </c>
      <c r="D16" s="2" t="s">
        <v>65</v>
      </c>
      <c r="E16" s="28">
        <v>105</v>
      </c>
      <c r="F16" s="28">
        <v>80</v>
      </c>
      <c r="G16" s="28">
        <f t="shared" ref="G16" si="9">C16*E16</f>
        <v>105</v>
      </c>
      <c r="H16" s="76">
        <f t="shared" ref="H16" si="10">C16*F16</f>
        <v>80</v>
      </c>
      <c r="I16" s="3">
        <f t="shared" ref="I16" si="11">G16+H16</f>
        <v>185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1:22" s="37" customFormat="1" ht="15" x14ac:dyDescent="0.2">
      <c r="A17" s="39" t="s">
        <v>30</v>
      </c>
      <c r="B17" s="72" t="s">
        <v>60</v>
      </c>
      <c r="C17" s="43">
        <v>1</v>
      </c>
      <c r="D17" s="2" t="s">
        <v>65</v>
      </c>
      <c r="E17" s="28">
        <v>105</v>
      </c>
      <c r="F17" s="28">
        <v>80</v>
      </c>
      <c r="G17" s="28">
        <f t="shared" ref="G17:G22" si="12">C17*E17</f>
        <v>105</v>
      </c>
      <c r="H17" s="76">
        <f t="shared" ref="H17:H22" si="13">C17*F17</f>
        <v>80</v>
      </c>
      <c r="I17" s="3">
        <f t="shared" ref="I17:I22" si="14">G17+H17</f>
        <v>185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2" s="37" customFormat="1" ht="15" x14ac:dyDescent="0.2">
      <c r="A18" s="39" t="s">
        <v>31</v>
      </c>
      <c r="B18" s="72" t="s">
        <v>61</v>
      </c>
      <c r="C18" s="43">
        <v>1</v>
      </c>
      <c r="D18" s="2" t="s">
        <v>65</v>
      </c>
      <c r="E18" s="28">
        <v>105</v>
      </c>
      <c r="F18" s="28">
        <v>80</v>
      </c>
      <c r="G18" s="28">
        <f t="shared" si="12"/>
        <v>105</v>
      </c>
      <c r="H18" s="76">
        <f t="shared" si="13"/>
        <v>80</v>
      </c>
      <c r="I18" s="3">
        <f t="shared" si="14"/>
        <v>185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</row>
    <row r="19" spans="1:22" s="37" customFormat="1" ht="15" x14ac:dyDescent="0.2">
      <c r="A19" s="39" t="s">
        <v>32</v>
      </c>
      <c r="B19" s="72" t="s">
        <v>62</v>
      </c>
      <c r="C19" s="43">
        <v>1</v>
      </c>
      <c r="D19" s="2" t="s">
        <v>65</v>
      </c>
      <c r="E19" s="28">
        <v>105</v>
      </c>
      <c r="F19" s="28">
        <v>80</v>
      </c>
      <c r="G19" s="28">
        <f t="shared" si="12"/>
        <v>105</v>
      </c>
      <c r="H19" s="76">
        <f t="shared" si="13"/>
        <v>80</v>
      </c>
      <c r="I19" s="3">
        <f t="shared" si="14"/>
        <v>185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2" s="37" customFormat="1" ht="15" x14ac:dyDescent="0.2">
      <c r="A20" s="39" t="s">
        <v>33</v>
      </c>
      <c r="B20" s="72" t="s">
        <v>63</v>
      </c>
      <c r="C20" s="43">
        <v>1</v>
      </c>
      <c r="D20" s="2" t="s">
        <v>65</v>
      </c>
      <c r="E20" s="28">
        <v>105</v>
      </c>
      <c r="F20" s="28">
        <v>80</v>
      </c>
      <c r="G20" s="28">
        <f t="shared" si="12"/>
        <v>105</v>
      </c>
      <c r="H20" s="76">
        <f t="shared" si="13"/>
        <v>80</v>
      </c>
      <c r="I20" s="3">
        <f t="shared" si="14"/>
        <v>185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2" s="37" customFormat="1" ht="15" x14ac:dyDescent="0.2">
      <c r="A21" s="39" t="s">
        <v>34</v>
      </c>
      <c r="B21" s="72" t="s">
        <v>64</v>
      </c>
      <c r="C21" s="43">
        <v>1</v>
      </c>
      <c r="D21" s="2" t="s">
        <v>65</v>
      </c>
      <c r="E21" s="28">
        <v>105</v>
      </c>
      <c r="F21" s="28">
        <v>80</v>
      </c>
      <c r="G21" s="28">
        <f t="shared" si="12"/>
        <v>105</v>
      </c>
      <c r="H21" s="76">
        <f t="shared" si="13"/>
        <v>80</v>
      </c>
      <c r="I21" s="3">
        <f t="shared" si="14"/>
        <v>185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2" s="37" customFormat="1" ht="15" x14ac:dyDescent="0.2">
      <c r="A22" s="10">
        <v>7</v>
      </c>
      <c r="B22" s="54" t="s">
        <v>80</v>
      </c>
      <c r="C22" s="40">
        <v>1</v>
      </c>
      <c r="D22" s="58" t="s">
        <v>25</v>
      </c>
      <c r="E22" s="28">
        <v>350</v>
      </c>
      <c r="F22" s="28">
        <v>650</v>
      </c>
      <c r="G22" s="28">
        <f t="shared" si="12"/>
        <v>350</v>
      </c>
      <c r="H22" s="76">
        <f t="shared" si="13"/>
        <v>650</v>
      </c>
      <c r="I22" s="3">
        <f t="shared" si="14"/>
        <v>1000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2" s="37" customFormat="1" ht="15.75" thickBot="1" x14ac:dyDescent="0.25">
      <c r="A23" s="12"/>
      <c r="B23" s="5"/>
      <c r="C23" s="56"/>
      <c r="D23" s="2"/>
      <c r="E23" s="51"/>
      <c r="F23" s="2"/>
      <c r="G23" s="6"/>
      <c r="H23" s="77"/>
      <c r="I23" s="7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</row>
    <row r="24" spans="1:22" s="37" customFormat="1" ht="31.15" customHeight="1" thickBot="1" x14ac:dyDescent="0.25">
      <c r="A24" s="182" t="s">
        <v>10</v>
      </c>
      <c r="B24" s="183"/>
      <c r="C24" s="183"/>
      <c r="D24" s="183"/>
      <c r="E24" s="183"/>
      <c r="F24" s="183"/>
      <c r="G24" s="156"/>
      <c r="H24" s="79"/>
      <c r="I24" s="81">
        <f>SUM(I8:I23)</f>
        <v>5298.4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</row>
    <row r="25" spans="1:22" s="37" customFormat="1" x14ac:dyDescent="0.2">
      <c r="A25" s="1"/>
      <c r="B25" s="1"/>
      <c r="C25" s="1"/>
      <c r="D25" s="1"/>
      <c r="E25" s="52"/>
      <c r="F25" s="8"/>
      <c r="G25" s="4"/>
      <c r="H25" s="4"/>
      <c r="I25" s="8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2" s="37" customFormat="1" x14ac:dyDescent="0.2">
      <c r="A26" s="1"/>
      <c r="B26" s="1"/>
      <c r="C26" s="1"/>
      <c r="D26" s="1"/>
      <c r="E26" s="52"/>
      <c r="F26" s="8"/>
      <c r="G26" s="4"/>
      <c r="H26" s="4"/>
      <c r="I26" s="82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2" s="4" customFormat="1" x14ac:dyDescent="0.2">
      <c r="A27" s="1"/>
      <c r="B27" s="1"/>
      <c r="C27" s="1"/>
      <c r="D27" s="1"/>
      <c r="E27" s="52"/>
      <c r="F27" s="8"/>
      <c r="I27" s="8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s="4" customFormat="1" x14ac:dyDescent="0.2">
      <c r="A28" s="1"/>
      <c r="B28" s="1"/>
      <c r="C28" s="1"/>
      <c r="D28" s="1"/>
      <c r="E28" s="52"/>
      <c r="F28" s="8"/>
      <c r="I28" s="8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35.25" customHeight="1" x14ac:dyDescent="0.2"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</sheetData>
  <mergeCells count="19">
    <mergeCell ref="A1:I1"/>
    <mergeCell ref="F2:I2"/>
    <mergeCell ref="F3:I3"/>
    <mergeCell ref="G4:I4"/>
    <mergeCell ref="H13:I13"/>
    <mergeCell ref="A24:G24"/>
    <mergeCell ref="A5:A6"/>
    <mergeCell ref="B5:B6"/>
    <mergeCell ref="G5:G6"/>
    <mergeCell ref="I5:I6"/>
    <mergeCell ref="D5:D6"/>
    <mergeCell ref="C5:C6"/>
    <mergeCell ref="E5:E6"/>
    <mergeCell ref="F5:F6"/>
    <mergeCell ref="H5:H6"/>
    <mergeCell ref="A13:B13"/>
    <mergeCell ref="A7:B7"/>
    <mergeCell ref="C7:D7"/>
    <mergeCell ref="E7:F7"/>
  </mergeCells>
  <printOptions horizontalCentered="1"/>
  <pageMargins left="0.27559055118110237" right="0.11811023622047245" top="0.39370078740157483" bottom="0.59055118110236227" header="0.35433070866141736" footer="7.874015748031496E-2"/>
  <pageSetup paperSize="9" scale="85" orientation="portrait" horizontalDpi="300" verticalDpi="300" r:id="rId1"/>
  <headerFooter alignWithMargins="0">
    <oddFooter xml:space="preserve">&amp;L&amp;F / &amp;A&amp;RPágina &amp;P de &amp;N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R17"/>
  <sheetViews>
    <sheetView zoomScale="85" zoomScaleNormal="85" workbookViewId="0">
      <selection activeCell="B9" sqref="B9"/>
    </sheetView>
  </sheetViews>
  <sheetFormatPr defaultColWidth="9.140625" defaultRowHeight="12.75" x14ac:dyDescent="0.2"/>
  <cols>
    <col min="1" max="1" width="8.5703125" style="35" bestFit="1" customWidth="1"/>
    <col min="2" max="2" width="41.28515625" style="35" customWidth="1"/>
    <col min="3" max="3" width="6.5703125" style="36" customWidth="1"/>
    <col min="4" max="4" width="5.85546875" style="35" customWidth="1"/>
    <col min="5" max="5" width="9.140625" style="50" customWidth="1"/>
    <col min="6" max="6" width="9.7109375" style="8" customWidth="1"/>
    <col min="7" max="7" width="9.42578125" style="4" customWidth="1"/>
    <col min="8" max="8" width="9.5703125" style="9" customWidth="1"/>
    <col min="9" max="9" width="9.140625" style="35" customWidth="1"/>
    <col min="10" max="17" width="5.42578125" style="35" customWidth="1"/>
    <col min="18" max="16384" width="9.140625" style="35"/>
  </cols>
  <sheetData>
    <row r="1" spans="1:18" ht="68.25" customHeight="1" thickBot="1" x14ac:dyDescent="0.25">
      <c r="A1" s="177" t="s">
        <v>99</v>
      </c>
      <c r="B1" s="178"/>
      <c r="C1" s="178"/>
      <c r="D1" s="178"/>
      <c r="E1" s="178"/>
      <c r="F1" s="178"/>
      <c r="G1" s="178"/>
      <c r="H1" s="178"/>
      <c r="I1" s="179"/>
    </row>
    <row r="2" spans="1:18" s="1" customFormat="1" ht="12.75" customHeight="1" x14ac:dyDescent="0.2">
      <c r="A2" s="95" t="s">
        <v>0</v>
      </c>
      <c r="B2" s="105" t="s">
        <v>52</v>
      </c>
      <c r="C2" s="96"/>
      <c r="D2" s="96"/>
      <c r="E2" s="97" t="s">
        <v>1</v>
      </c>
      <c r="F2" s="157">
        <v>43782</v>
      </c>
      <c r="G2" s="158"/>
      <c r="H2" s="158"/>
      <c r="I2" s="98"/>
    </row>
    <row r="3" spans="1:18" s="1" customFormat="1" ht="13.15" customHeight="1" x14ac:dyDescent="0.2">
      <c r="A3" s="95" t="s">
        <v>2</v>
      </c>
      <c r="B3" s="105" t="s">
        <v>52</v>
      </c>
      <c r="C3" s="34"/>
      <c r="D3" s="34"/>
      <c r="E3" s="97" t="s">
        <v>24</v>
      </c>
      <c r="F3" s="158" t="s">
        <v>91</v>
      </c>
      <c r="G3" s="158"/>
      <c r="H3" s="158"/>
      <c r="I3" s="98"/>
    </row>
    <row r="4" spans="1:18" s="1" customFormat="1" ht="13.5" thickBot="1" x14ac:dyDescent="0.25">
      <c r="A4" s="99" t="s">
        <v>3</v>
      </c>
      <c r="B4" s="94" t="s">
        <v>53</v>
      </c>
      <c r="C4" s="100"/>
      <c r="D4" s="100"/>
      <c r="E4" s="101"/>
      <c r="F4" s="102"/>
      <c r="G4" s="159"/>
      <c r="H4" s="159"/>
      <c r="I4" s="103"/>
    </row>
    <row r="5" spans="1:18" s="1" customFormat="1" ht="13.9" customHeight="1" x14ac:dyDescent="0.2">
      <c r="A5" s="160" t="s">
        <v>4</v>
      </c>
      <c r="B5" s="162" t="s">
        <v>5</v>
      </c>
      <c r="C5" s="164" t="s">
        <v>6</v>
      </c>
      <c r="D5" s="166" t="s">
        <v>7</v>
      </c>
      <c r="E5" s="168" t="s">
        <v>69</v>
      </c>
      <c r="F5" s="168" t="s">
        <v>70</v>
      </c>
      <c r="G5" s="168" t="s">
        <v>71</v>
      </c>
      <c r="H5" s="170" t="s">
        <v>72</v>
      </c>
      <c r="I5" s="172" t="s">
        <v>8</v>
      </c>
    </row>
    <row r="6" spans="1:18" s="1" customFormat="1" ht="44.45" customHeight="1" thickBot="1" x14ac:dyDescent="0.25">
      <c r="A6" s="161"/>
      <c r="B6" s="163"/>
      <c r="C6" s="165"/>
      <c r="D6" s="167"/>
      <c r="E6" s="169"/>
      <c r="F6" s="169"/>
      <c r="G6" s="169"/>
      <c r="H6" s="171"/>
      <c r="I6" s="173"/>
    </row>
    <row r="7" spans="1:18" s="1" customFormat="1" ht="20.25" customHeight="1" thickBot="1" x14ac:dyDescent="0.25">
      <c r="A7" s="174" t="s">
        <v>85</v>
      </c>
      <c r="B7" s="175"/>
      <c r="C7" s="176"/>
      <c r="D7" s="176"/>
      <c r="E7" s="176"/>
      <c r="F7" s="176"/>
      <c r="G7" s="73"/>
      <c r="H7" s="73"/>
      <c r="I7" s="88"/>
    </row>
    <row r="8" spans="1:18" s="4" customFormat="1" ht="117.6" customHeight="1" x14ac:dyDescent="0.2">
      <c r="A8" s="44">
        <v>1</v>
      </c>
      <c r="B8" s="59" t="s">
        <v>39</v>
      </c>
      <c r="C8" s="66">
        <v>1</v>
      </c>
      <c r="D8" s="2" t="s">
        <v>73</v>
      </c>
      <c r="E8" s="28">
        <v>680</v>
      </c>
      <c r="F8" s="28">
        <v>790</v>
      </c>
      <c r="G8" s="28">
        <f>C8*E8</f>
        <v>680</v>
      </c>
      <c r="H8" s="76">
        <f>C8*F8</f>
        <v>790</v>
      </c>
      <c r="I8" s="84">
        <f>G8+H8</f>
        <v>1470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s="4" customFormat="1" ht="91.15" customHeight="1" x14ac:dyDescent="0.2">
      <c r="A9" s="44">
        <v>2</v>
      </c>
      <c r="B9" s="59" t="s">
        <v>49</v>
      </c>
      <c r="C9" s="64">
        <v>2</v>
      </c>
      <c r="D9" s="62" t="s">
        <v>35</v>
      </c>
      <c r="E9" s="28">
        <v>90</v>
      </c>
      <c r="F9" s="28">
        <v>80</v>
      </c>
      <c r="G9" s="28">
        <f>C9*E9</f>
        <v>180</v>
      </c>
      <c r="H9" s="76">
        <f>C9*F9</f>
        <v>160</v>
      </c>
      <c r="I9" s="86">
        <f>G9+H9</f>
        <v>340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s="4" customFormat="1" ht="25.5" x14ac:dyDescent="0.2">
      <c r="A10" s="44">
        <v>3</v>
      </c>
      <c r="B10" s="57" t="s">
        <v>80</v>
      </c>
      <c r="C10" s="46">
        <v>1</v>
      </c>
      <c r="D10" s="2" t="s">
        <v>26</v>
      </c>
      <c r="E10" s="28">
        <v>450</v>
      </c>
      <c r="F10" s="28">
        <v>690</v>
      </c>
      <c r="G10" s="28">
        <f t="shared" ref="G10" si="0">C10*E10</f>
        <v>450</v>
      </c>
      <c r="H10" s="76">
        <f t="shared" ref="H10" si="1">C10*F10</f>
        <v>690</v>
      </c>
      <c r="I10" s="86">
        <f t="shared" ref="I10" si="2">G10+H10</f>
        <v>1140</v>
      </c>
      <c r="J10" s="32"/>
      <c r="K10" s="32"/>
      <c r="L10" s="32"/>
      <c r="M10" s="32"/>
      <c r="N10" s="32"/>
      <c r="O10" s="32"/>
      <c r="P10" s="32"/>
      <c r="Q10" s="32"/>
      <c r="R10" s="32"/>
    </row>
    <row r="11" spans="1:18" s="4" customFormat="1" ht="15.75" thickBot="1" x14ac:dyDescent="0.25">
      <c r="A11" s="47"/>
      <c r="B11" s="5"/>
      <c r="C11" s="48"/>
      <c r="D11" s="2"/>
      <c r="E11" s="28"/>
      <c r="F11" s="28"/>
      <c r="G11" s="28"/>
      <c r="H11" s="76"/>
      <c r="I11" s="87"/>
      <c r="J11" s="32"/>
      <c r="K11" s="32"/>
      <c r="L11" s="32"/>
      <c r="M11" s="32"/>
      <c r="N11" s="32"/>
      <c r="O11" s="32"/>
      <c r="P11" s="32"/>
      <c r="Q11" s="32"/>
      <c r="R11" s="32"/>
    </row>
    <row r="12" spans="1:18" s="4" customFormat="1" ht="27" customHeight="1" thickBot="1" x14ac:dyDescent="0.25">
      <c r="A12" s="153" t="s">
        <v>10</v>
      </c>
      <c r="B12" s="154"/>
      <c r="C12" s="154"/>
      <c r="D12" s="154"/>
      <c r="E12" s="154"/>
      <c r="F12" s="154"/>
      <c r="G12" s="155"/>
      <c r="H12" s="156"/>
      <c r="I12" s="83">
        <f>SUM(I8:I11)</f>
        <v>2950</v>
      </c>
      <c r="J12" s="32"/>
      <c r="K12" s="32"/>
      <c r="L12" s="32"/>
      <c r="M12" s="32"/>
      <c r="N12" s="32"/>
      <c r="O12" s="32"/>
      <c r="P12" s="32"/>
      <c r="Q12" s="32"/>
      <c r="R12" s="32"/>
    </row>
    <row r="13" spans="1:18" s="4" customFormat="1" x14ac:dyDescent="0.2">
      <c r="A13" s="35"/>
      <c r="B13" s="35"/>
      <c r="C13" s="36"/>
      <c r="D13" s="35"/>
      <c r="E13" s="50"/>
      <c r="F13" s="8"/>
      <c r="H13" s="9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s="4" customFormat="1" x14ac:dyDescent="0.2">
      <c r="A14" s="35"/>
      <c r="B14" s="35"/>
      <c r="C14" s="36"/>
      <c r="D14" s="35"/>
      <c r="E14" s="50"/>
      <c r="F14" s="8"/>
      <c r="H14" s="9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s="4" customFormat="1" x14ac:dyDescent="0.2">
      <c r="A15" s="35"/>
      <c r="B15" s="35"/>
      <c r="C15" s="36"/>
      <c r="D15" s="35"/>
      <c r="E15" s="50"/>
      <c r="F15" s="8"/>
      <c r="H15" s="9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s="4" customFormat="1" x14ac:dyDescent="0.2">
      <c r="A16" s="35"/>
      <c r="B16" s="35"/>
      <c r="C16" s="36"/>
      <c r="D16" s="35"/>
      <c r="E16" s="50"/>
      <c r="F16" s="8"/>
      <c r="H16" s="9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9:18" ht="35.25" customHeight="1" x14ac:dyDescent="0.2">
      <c r="I17" s="49"/>
      <c r="J17" s="49"/>
      <c r="K17" s="49"/>
      <c r="L17" s="49"/>
      <c r="M17" s="49"/>
      <c r="N17" s="49"/>
      <c r="O17" s="49"/>
      <c r="P17" s="49"/>
      <c r="Q17" s="49"/>
      <c r="R17" s="49"/>
    </row>
  </sheetData>
  <mergeCells count="17">
    <mergeCell ref="I5:I6"/>
    <mergeCell ref="A7:B7"/>
    <mergeCell ref="C7:D7"/>
    <mergeCell ref="E7:F7"/>
    <mergeCell ref="A1:I1"/>
    <mergeCell ref="A12:H12"/>
    <mergeCell ref="F2:H2"/>
    <mergeCell ref="F3:H3"/>
    <mergeCell ref="G4:H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B8:B9">
    <cfRule type="cellIs" dxfId="1" priority="2" stopIfTrue="1" operator="equal">
      <formula>0</formula>
    </cfRule>
  </conditionalFormatting>
  <printOptions horizontalCentered="1"/>
  <pageMargins left="0.27559055118110237" right="0.11811023622047245" top="0.39370078740157483" bottom="0.59055118110236227" header="0.35433070866141736" footer="7.874015748031496E-2"/>
  <pageSetup paperSize="9" scale="85" orientation="portrait" r:id="rId1"/>
  <headerFooter alignWithMargins="0">
    <oddFooter>&amp;L&amp;F   /   Planilha &amp;A&amp;RPágina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zoomScale="80" zoomScaleNormal="80" workbookViewId="0">
      <selection activeCell="I9" sqref="I9"/>
    </sheetView>
  </sheetViews>
  <sheetFormatPr defaultRowHeight="12.75" x14ac:dyDescent="0.2"/>
  <cols>
    <col min="1" max="1" width="10" customWidth="1"/>
    <col min="2" max="2" width="39.85546875" customWidth="1"/>
    <col min="4" max="4" width="21.140625" customWidth="1"/>
    <col min="5" max="5" width="17" customWidth="1"/>
  </cols>
  <sheetData>
    <row r="1" spans="1:7" ht="68.25" customHeight="1" thickBot="1" x14ac:dyDescent="0.25">
      <c r="A1" s="199" t="s">
        <v>98</v>
      </c>
      <c r="B1" s="200"/>
      <c r="C1" s="200"/>
      <c r="D1" s="200"/>
      <c r="E1" s="201"/>
    </row>
    <row r="2" spans="1:7" ht="35.25" customHeight="1" x14ac:dyDescent="0.2">
      <c r="A2" s="95" t="s">
        <v>0</v>
      </c>
      <c r="B2" s="105" t="s">
        <v>52</v>
      </c>
      <c r="C2" s="96"/>
      <c r="D2" s="105" t="s">
        <v>1</v>
      </c>
      <c r="E2" s="106">
        <v>43782</v>
      </c>
      <c r="F2" s="104"/>
      <c r="G2" s="104"/>
    </row>
    <row r="3" spans="1:7" ht="33" customHeight="1" x14ac:dyDescent="0.2">
      <c r="A3" s="95" t="s">
        <v>2</v>
      </c>
      <c r="B3" s="105" t="s">
        <v>52</v>
      </c>
      <c r="C3" s="34"/>
      <c r="D3" s="105" t="s">
        <v>24</v>
      </c>
      <c r="E3" s="107" t="s">
        <v>92</v>
      </c>
      <c r="F3" s="104"/>
      <c r="G3" s="104"/>
    </row>
    <row r="4" spans="1:7" ht="24" customHeight="1" thickBot="1" x14ac:dyDescent="0.25">
      <c r="A4" s="99" t="s">
        <v>3</v>
      </c>
      <c r="B4" s="94" t="s">
        <v>53</v>
      </c>
      <c r="C4" s="100"/>
      <c r="D4" s="92"/>
      <c r="E4" s="103"/>
    </row>
    <row r="5" spans="1:7" ht="12.75" customHeight="1" x14ac:dyDescent="0.2">
      <c r="A5" s="160" t="s">
        <v>4</v>
      </c>
      <c r="B5" s="193" t="s">
        <v>5</v>
      </c>
      <c r="C5" s="194"/>
      <c r="D5" s="195"/>
      <c r="E5" s="202" t="s">
        <v>8</v>
      </c>
    </row>
    <row r="6" spans="1:7" ht="13.5" thickBot="1" x14ac:dyDescent="0.25">
      <c r="A6" s="161"/>
      <c r="B6" s="196"/>
      <c r="C6" s="197"/>
      <c r="D6" s="198"/>
      <c r="E6" s="203"/>
    </row>
    <row r="7" spans="1:7" ht="36.75" customHeight="1" thickBot="1" x14ac:dyDescent="0.25">
      <c r="A7" s="174" t="s">
        <v>93</v>
      </c>
      <c r="B7" s="175"/>
      <c r="C7" s="90"/>
      <c r="D7" s="75"/>
      <c r="E7" s="88"/>
    </row>
    <row r="8" spans="1:7" ht="35.25" customHeight="1" x14ac:dyDescent="0.2">
      <c r="A8" s="44">
        <v>1</v>
      </c>
      <c r="B8" s="149" t="s">
        <v>84</v>
      </c>
      <c r="C8" s="150"/>
      <c r="D8" s="151"/>
      <c r="E8" s="84">
        <v>26700</v>
      </c>
    </row>
    <row r="9" spans="1:7" ht="39" customHeight="1" x14ac:dyDescent="0.2">
      <c r="A9" s="44">
        <v>2</v>
      </c>
      <c r="B9" s="207" t="s">
        <v>28</v>
      </c>
      <c r="C9" s="208"/>
      <c r="D9" s="209"/>
      <c r="E9" s="86">
        <v>5714</v>
      </c>
    </row>
    <row r="10" spans="1:7" ht="41.25" customHeight="1" x14ac:dyDescent="0.2">
      <c r="A10" s="44">
        <v>3</v>
      </c>
      <c r="B10" s="207" t="s">
        <v>83</v>
      </c>
      <c r="C10" s="208"/>
      <c r="D10" s="209"/>
      <c r="E10" s="86">
        <v>5298.4</v>
      </c>
    </row>
    <row r="11" spans="1:7" ht="39.75" customHeight="1" x14ac:dyDescent="0.2">
      <c r="A11" s="44">
        <v>4</v>
      </c>
      <c r="B11" s="207" t="s">
        <v>85</v>
      </c>
      <c r="C11" s="208"/>
      <c r="D11" s="209"/>
      <c r="E11" s="86">
        <v>2950</v>
      </c>
    </row>
    <row r="12" spans="1:7" ht="37.5" customHeight="1" thickBot="1" x14ac:dyDescent="0.25">
      <c r="A12" s="44"/>
      <c r="B12" s="204" t="s">
        <v>95</v>
      </c>
      <c r="C12" s="205"/>
      <c r="D12" s="206"/>
      <c r="E12" s="86">
        <v>24.8</v>
      </c>
    </row>
    <row r="13" spans="1:7" ht="35.25" customHeight="1" thickBot="1" x14ac:dyDescent="0.25">
      <c r="A13" s="190" t="s">
        <v>96</v>
      </c>
      <c r="B13" s="191"/>
      <c r="C13" s="191"/>
      <c r="D13" s="192"/>
      <c r="E13" s="93">
        <f>SUM(E8:E11)</f>
        <v>40662.400000000001</v>
      </c>
    </row>
    <row r="14" spans="1:7" ht="37.5" customHeight="1" thickBot="1" x14ac:dyDescent="0.25">
      <c r="A14" s="190" t="s">
        <v>97</v>
      </c>
      <c r="B14" s="191"/>
      <c r="C14" s="191"/>
      <c r="D14" s="192"/>
      <c r="E14" s="93">
        <f>E13*1.248</f>
        <v>50746.675200000005</v>
      </c>
    </row>
    <row r="25" spans="4:4" x14ac:dyDescent="0.2">
      <c r="D25" s="108"/>
    </row>
  </sheetData>
  <mergeCells count="12">
    <mergeCell ref="A14:D14"/>
    <mergeCell ref="B5:D6"/>
    <mergeCell ref="A1:E1"/>
    <mergeCell ref="A5:A6"/>
    <mergeCell ref="E5:E6"/>
    <mergeCell ref="A7:B7"/>
    <mergeCell ref="A13:D13"/>
    <mergeCell ref="B12:D12"/>
    <mergeCell ref="B8:D8"/>
    <mergeCell ref="B9:D9"/>
    <mergeCell ref="B10:D10"/>
    <mergeCell ref="B11:D11"/>
  </mergeCells>
  <conditionalFormatting sqref="B8:B11">
    <cfRule type="cellIs" dxfId="0" priority="3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Folha de Capa</vt:lpstr>
      <vt:lpstr>Painéis Elétricos</vt:lpstr>
      <vt:lpstr>Infraestrutura</vt:lpstr>
      <vt:lpstr>Iluminação e Tomadas</vt:lpstr>
      <vt:lpstr>Cabeamento Estruturado</vt:lpstr>
      <vt:lpstr>Total Geral</vt:lpstr>
      <vt:lpstr>'Cabeamento Estruturado'!Titulos_de_impressao</vt:lpstr>
      <vt:lpstr>'Iluminação e Tomadas'!Titulos_de_impressao</vt:lpstr>
      <vt:lpstr>Infraestrutura!Titulos_de_impressao</vt:lpstr>
      <vt:lpstr>'Painéis Elétricos'!Titulos_de_impressao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Pettrya Coelho</cp:lastModifiedBy>
  <cp:lastPrinted>2019-10-15T19:39:29Z</cp:lastPrinted>
  <dcterms:created xsi:type="dcterms:W3CDTF">2012-05-22T07:10:44Z</dcterms:created>
  <dcterms:modified xsi:type="dcterms:W3CDTF">2019-11-27T18:38:47Z</dcterms:modified>
</cp:coreProperties>
</file>