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p\Documents\CAMARA\CONTROLE INTERNO\LICITAÇÕES\Pregão\2020\"/>
    </mc:Choice>
  </mc:AlternateContent>
  <bookViews>
    <workbookView xWindow="0" yWindow="0" windowWidth="28800" windowHeight="1243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E37" i="1" l="1"/>
  <c r="E33" i="1" s="1"/>
  <c r="C33" i="1"/>
  <c r="C34" i="1" s="1"/>
  <c r="D41" i="1"/>
  <c r="E41" i="1"/>
  <c r="T37" i="1"/>
  <c r="T42" i="1" s="1"/>
  <c r="J15" i="1"/>
  <c r="C30" i="1"/>
  <c r="L30" i="1" s="1"/>
  <c r="C16" i="1"/>
  <c r="P16" i="1" s="1"/>
  <c r="E20" i="1"/>
  <c r="E22" i="1" s="1"/>
  <c r="C15" i="1"/>
  <c r="C11" i="1"/>
  <c r="H11" i="1" s="1"/>
  <c r="C12" i="1"/>
  <c r="N12" i="1" s="1"/>
  <c r="C22" i="1"/>
  <c r="J22" i="1" s="1"/>
  <c r="C29" i="1"/>
  <c r="J29" i="1" s="1"/>
  <c r="C40" i="1"/>
  <c r="D40" i="1" s="1"/>
  <c r="G42" i="1"/>
  <c r="G43" i="1" s="1"/>
  <c r="F42" i="1"/>
  <c r="F43" i="1"/>
  <c r="E38" i="1"/>
  <c r="C49" i="1" s="1"/>
  <c r="E40" i="1"/>
  <c r="I40" i="1" s="1"/>
  <c r="I42" i="1" s="1"/>
  <c r="E31" i="1"/>
  <c r="E9" i="1"/>
  <c r="E11" i="1"/>
  <c r="E12" i="1" s="1"/>
  <c r="O12" i="1" s="1"/>
  <c r="E13" i="1"/>
  <c r="E15" i="1"/>
  <c r="K15" i="1" s="1"/>
  <c r="E16" i="1"/>
  <c r="Q16" i="1" s="1"/>
  <c r="E27" i="1"/>
  <c r="E29" i="1" s="1"/>
  <c r="I11" i="1"/>
  <c r="E23" i="1" l="1"/>
  <c r="K22" i="1"/>
  <c r="K42" i="1"/>
  <c r="J42" i="1"/>
  <c r="I43" i="1"/>
  <c r="E30" i="1"/>
  <c r="M30" i="1" s="1"/>
  <c r="K29" i="1"/>
  <c r="M33" i="1"/>
  <c r="E34" i="1"/>
  <c r="N34" i="1"/>
  <c r="C35" i="1"/>
  <c r="C17" i="1"/>
  <c r="U37" i="1"/>
  <c r="U42" i="1" s="1"/>
  <c r="H40" i="1"/>
  <c r="H42" i="1" s="1"/>
  <c r="H43" i="1" s="1"/>
  <c r="E17" i="1"/>
  <c r="C23" i="1"/>
  <c r="L33" i="1"/>
  <c r="L23" i="1" l="1"/>
  <c r="L42" i="1" s="1"/>
  <c r="C24" i="1"/>
  <c r="O17" i="1"/>
  <c r="E18" i="1"/>
  <c r="E35" i="1"/>
  <c r="Q35" i="1" s="1"/>
  <c r="O34" i="1"/>
  <c r="E36" i="1"/>
  <c r="S36" i="1" s="1"/>
  <c r="J43" i="1"/>
  <c r="N17" i="1"/>
  <c r="C18" i="1"/>
  <c r="K43" i="1"/>
  <c r="P35" i="1"/>
  <c r="C36" i="1"/>
  <c r="R36" i="1" s="1"/>
  <c r="E24" i="1"/>
  <c r="M23" i="1"/>
  <c r="M42" i="1" s="1"/>
  <c r="M43" i="1" s="1"/>
  <c r="O42" i="1" l="1"/>
  <c r="O43" i="1" s="1"/>
  <c r="O24" i="1"/>
  <c r="E25" i="1"/>
  <c r="C19" i="1"/>
  <c r="R19" i="1" s="1"/>
  <c r="P18" i="1"/>
  <c r="N24" i="1"/>
  <c r="N42" i="1" s="1"/>
  <c r="N43" i="1" s="1"/>
  <c r="C25" i="1"/>
  <c r="Q18" i="1"/>
  <c r="E19" i="1"/>
  <c r="S19" i="1" s="1"/>
  <c r="L43" i="1"/>
  <c r="Q42" i="1" l="1"/>
  <c r="Q43" i="1" s="1"/>
  <c r="C26" i="1"/>
  <c r="R26" i="1" s="1"/>
  <c r="P25" i="1"/>
  <c r="R42" i="1"/>
  <c r="Q25" i="1"/>
  <c r="E26" i="1"/>
  <c r="S26" i="1" s="1"/>
  <c r="S42" i="1"/>
  <c r="P42" i="1"/>
  <c r="P43" i="1" s="1"/>
  <c r="S43" i="1" l="1"/>
  <c r="R43" i="1"/>
  <c r="T43" i="1" s="1"/>
</calcChain>
</file>

<file path=xl/sharedStrings.xml><?xml version="1.0" encoding="utf-8"?>
<sst xmlns="http://schemas.openxmlformats.org/spreadsheetml/2006/main" count="67" uniqueCount="65">
  <si>
    <t>CRONOGRAMA  FÍSICO/FINANCEIRO</t>
  </si>
  <si>
    <t>DIAS</t>
  </si>
  <si>
    <t>ITEM</t>
  </si>
  <si>
    <t>DESCRIÇÃO</t>
  </si>
  <si>
    <t>VALOR</t>
  </si>
  <si>
    <t>TOTAL ACUMULADO</t>
  </si>
  <si>
    <t>1.1</t>
  </si>
  <si>
    <t>1.2</t>
  </si>
  <si>
    <t>Entrega dos Materiais de Aplicação</t>
  </si>
  <si>
    <t>2.1</t>
  </si>
  <si>
    <t>2.2</t>
  </si>
  <si>
    <t>2.3</t>
  </si>
  <si>
    <t>2.4</t>
  </si>
  <si>
    <t>2.5</t>
  </si>
  <si>
    <t>3.1</t>
  </si>
  <si>
    <t>3.2</t>
  </si>
  <si>
    <t>4.1</t>
  </si>
  <si>
    <t>4.2</t>
  </si>
  <si>
    <t>5.1</t>
  </si>
  <si>
    <t>5.2</t>
  </si>
  <si>
    <t>6.1</t>
  </si>
  <si>
    <t>6.2</t>
  </si>
  <si>
    <t>Administração de Obra</t>
  </si>
  <si>
    <t>Gerenciamento/Administração Integral da Obra</t>
  </si>
  <si>
    <t>Entrega do Projeto "As-Built"</t>
  </si>
  <si>
    <t>TOTAL PARCIAL</t>
  </si>
  <si>
    <t>% / ITEM</t>
  </si>
  <si>
    <t>% / GLOBAL</t>
  </si>
  <si>
    <t>VALOR GLOBAL</t>
  </si>
  <si>
    <t>PERCENTUAL</t>
  </si>
  <si>
    <r>
      <t xml:space="preserve">LOCAL: </t>
    </r>
    <r>
      <rPr>
        <sz val="12"/>
        <rFont val="Cambria"/>
        <family val="1"/>
      </rPr>
      <t>ANEXO I - CMEBPG</t>
    </r>
  </si>
  <si>
    <r>
      <t xml:space="preserve">CONTRATANTE: </t>
    </r>
    <r>
      <rPr>
        <sz val="12"/>
        <rFont val="Cambria"/>
        <family val="1"/>
      </rPr>
      <t>CÂMARA MUNICIPAL DA ESTÂNCIA BALNEÁRIA DE PRAIA GRANDE</t>
    </r>
  </si>
  <si>
    <r>
      <t>OBRA:</t>
    </r>
    <r>
      <rPr>
        <b/>
        <sz val="12"/>
        <rFont val="Cambria"/>
        <family val="1"/>
      </rPr>
      <t xml:space="preserve"> </t>
    </r>
    <r>
      <rPr>
        <sz val="12"/>
        <rFont val="Cambria"/>
        <family val="1"/>
      </rPr>
      <t>Reestruturação Elétrica do Anexo I</t>
    </r>
  </si>
  <si>
    <t>Proteção Mecânica dos Circuitos</t>
  </si>
  <si>
    <t>Cabeamento</t>
  </si>
  <si>
    <t>Quadros Elétricos</t>
  </si>
  <si>
    <t>Aterramento</t>
  </si>
  <si>
    <t>Obras Civis</t>
  </si>
  <si>
    <t>Substituição dos Circuitos de Distribuição do 1º Pavimento</t>
  </si>
  <si>
    <t>Substituição dos Circuitos de Distribuição do Pav. Térreo</t>
  </si>
  <si>
    <t>Instalação do Sistema de Aterramento e Entrega do Laudo de Medição</t>
  </si>
  <si>
    <t>Termino da Recomposição/Acabamento da Área Externa Afetada</t>
  </si>
  <si>
    <t>Termino da Recomposição/Acabamento da Área Afetada do Pav. Térreo</t>
  </si>
  <si>
    <t>Termino da Recomposição/Acabamento da Área Afetada do 1º Pav.</t>
  </si>
  <si>
    <t>Execução dos Rasgos/Demolições Inerentes a Obra</t>
  </si>
  <si>
    <t>Conclusão da Instalação dos Eletrodutos e Conexões</t>
  </si>
  <si>
    <t>Remoção do Cabeamento Existente</t>
  </si>
  <si>
    <t>Substituição dos Circuitos Alimentadores</t>
  </si>
  <si>
    <t>Instalação do QDG-ANEXO I-TÉRREO</t>
  </si>
  <si>
    <t>Instalação dos QDG's-01 e 02 e Identificação dos Circuitos</t>
  </si>
  <si>
    <t>Entrega dos Quadros Elétricos Fabricados</t>
  </si>
  <si>
    <t>Instalação do QDFL-ANEXO I-TÉRREO e QCB-ANEXO I-TER.</t>
  </si>
  <si>
    <t>Limpeza da Obra</t>
  </si>
  <si>
    <t>Instalação do QDFL-ANEXO I-1PAV. e QEAC-ANEXO I - 1º PAV</t>
  </si>
  <si>
    <r>
      <t xml:space="preserve">Prazo de Execução: </t>
    </r>
    <r>
      <rPr>
        <sz val="12"/>
        <rFont val="Cambria"/>
        <family val="1"/>
      </rPr>
      <t>120 dias.</t>
    </r>
  </si>
  <si>
    <r>
      <t xml:space="preserve">BDI Equipamentos: </t>
    </r>
    <r>
      <rPr>
        <sz val="12"/>
        <rFont val="Cambria"/>
        <family val="1"/>
      </rPr>
      <t>24,18%</t>
    </r>
  </si>
  <si>
    <r>
      <t xml:space="preserve">BDI Materiais e Mão de Obra: </t>
    </r>
    <r>
      <rPr>
        <sz val="12"/>
        <rFont val="Cambria"/>
        <family val="1"/>
      </rPr>
      <t>32,51%</t>
    </r>
  </si>
  <si>
    <t>DATA REF. PREÇO: 04/2020</t>
  </si>
  <si>
    <t>3.3</t>
  </si>
  <si>
    <t>3.4</t>
  </si>
  <si>
    <t>3.5</t>
  </si>
  <si>
    <t>5.3</t>
  </si>
  <si>
    <t>5.4</t>
  </si>
  <si>
    <t>5.5</t>
  </si>
  <si>
    <r>
      <t xml:space="preserve">REVISÃO: </t>
    </r>
    <r>
      <rPr>
        <sz val="12"/>
        <rFont val="Cambria"/>
        <family val="1"/>
      </rPr>
      <t>02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</si>
</sst>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3" formatCode="_-* #,##0.00_-;\-* #,##0.00_-;_-* &quot;-&quot;??_-;_-@_-"/>
    <numFmt numFmtId="169" formatCode="_-&quot;R$&quot;\ * #,##0.00_-;\-&quot;R$&quot;\ * #,##0.00_-;_-&quot;R$&quot;\ * &quot;-&quot;??_-;_-@_-"/>
    <numFmt numFmtId="170" formatCode="&quot;R$ &quot;#,##0_);\(&quot;R$ &quot;#,##0\)"/>
    <numFmt numFmtId="176" formatCode="_(&quot;R$ &quot;* #,##0.00_);_(&quot;R$ &quot;* \(#,##0.00\);_(&quot;R$ &quot;* &quot;-&quot;??_);_(@_)"/>
    <numFmt numFmtId="177" formatCode="_(* #,##0.00_);_(* \(#,##0.00\);_(* &quot;-&quot;??_);_(@_)"/>
    <numFmt numFmtId="180" formatCode="&quot;R$&quot;#,##0.00_);\(&quot;R$&quot;#,##0.00\)"/>
    <numFmt numFmtId="183" formatCode="_(&quot;R$&quot;* #,##0.00_);_(&quot;R$&quot;* \(#,##0.00\);_(&quot;R$&quot;* &quot;-&quot;??_);_(@_)"/>
    <numFmt numFmtId="185" formatCode="#,"/>
    <numFmt numFmtId="186" formatCode="_([$€-2]* #,##0.00_);_([$€-2]* \(#,##0.00\);_([$€-2]* &quot;-&quot;??_)"/>
    <numFmt numFmtId="187" formatCode="_([$€-2]* #,##0.00_);_([$€-2]* \(#,##0.00\);_([$€-2]* \-??_)"/>
    <numFmt numFmtId="188" formatCode="#,##0.00\ [$€-81D];\-#,##0.00\ [$€-81D]"/>
    <numFmt numFmtId="189" formatCode="#."/>
    <numFmt numFmtId="190" formatCode="_-* #,##0.0000_-;\-* #,##0.0000_-;_-* &quot;-&quot;??_-;_-@_-"/>
    <numFmt numFmtId="191" formatCode="00"/>
    <numFmt numFmtId="192" formatCode="[$€-2]\ #,##0.00_);[Red]\([$€-2]\ #,##0.00\)"/>
    <numFmt numFmtId="193" formatCode="_(* #,##0.0000_);_(* \(#,##0.0000\);_(* &quot;-&quot;??_);_(@_)"/>
    <numFmt numFmtId="194" formatCode="_(* #,##0.000_);_(* \(#,##0.000\);_(* &quot;-&quot;??_);_(@_)"/>
    <numFmt numFmtId="195" formatCode="[$-416]mmmm\-yy;@"/>
    <numFmt numFmtId="196" formatCode="_-&quot;R$ &quot;* #,##0.00_-;&quot;-R$ &quot;* #,##0.00_-;_-&quot;R$ &quot;* \-??_-;_-@_-"/>
    <numFmt numFmtId="197" formatCode="_(&quot;$&quot;* #,##0.00_);_(&quot;$&quot;* \(#,##0.00\);_(&quot;$&quot;* &quot;-&quot;??_);_(@_)"/>
    <numFmt numFmtId="199" formatCode="0.000000"/>
  </numFmts>
  <fonts count="65">
    <font>
      <sz val="10"/>
      <name val="Arial"/>
    </font>
    <font>
      <sz val="10"/>
      <name val="Arial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0"/>
      <name val="Bookman Old Style"/>
      <family val="1"/>
    </font>
    <font>
      <sz val="8"/>
      <color indexed="8"/>
      <name val="Times New Roman"/>
      <family val="1"/>
    </font>
    <font>
      <sz val="12"/>
      <name val="Times New Roman"/>
      <family val="1"/>
    </font>
    <font>
      <b/>
      <sz val="10"/>
      <color indexed="8"/>
      <name val="Arial"/>
      <family val="2"/>
    </font>
    <font>
      <sz val="10"/>
      <name val="Mangal"/>
      <family val="2"/>
    </font>
    <font>
      <sz val="1"/>
      <color indexed="16"/>
      <name val="Courier"/>
      <family val="3"/>
    </font>
    <font>
      <u/>
      <sz val="7.5"/>
      <color indexed="12"/>
      <name val="Arial"/>
      <family val="2"/>
    </font>
    <font>
      <sz val="10"/>
      <name val="Courier"/>
      <family val="3"/>
    </font>
    <font>
      <b/>
      <sz val="14"/>
      <name val="Arial Narrow"/>
      <family val="2"/>
    </font>
    <font>
      <sz val="12"/>
      <name val="Arial"/>
      <family val="2"/>
    </font>
    <font>
      <sz val="11"/>
      <color indexed="8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b/>
      <sz val="8"/>
      <name val="Times New Roman"/>
      <family val="1"/>
    </font>
    <font>
      <sz val="1"/>
      <color indexed="18"/>
      <name val="Courier"/>
      <family val="3"/>
    </font>
    <font>
      <b/>
      <sz val="1"/>
      <color indexed="16"/>
      <name val="Courier"/>
      <family val="3"/>
    </font>
    <font>
      <sz val="8.25"/>
      <color indexed="8"/>
      <name val="Arial"/>
      <family val="2"/>
    </font>
    <font>
      <b/>
      <sz val="11"/>
      <color indexed="62"/>
      <name val="Calibri"/>
      <family val="2"/>
    </font>
    <font>
      <b/>
      <sz val="11"/>
      <color indexed="10"/>
      <name val="Calibri"/>
      <family val="2"/>
    </font>
    <font>
      <u/>
      <sz val="10"/>
      <color indexed="12"/>
      <name val="Arial"/>
      <family val="2"/>
    </font>
    <font>
      <sz val="11"/>
      <color indexed="19"/>
      <name val="Calibri"/>
      <family val="2"/>
    </font>
    <font>
      <sz val="9"/>
      <name val="Times New Roman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Cambria"/>
      <family val="1"/>
    </font>
    <font>
      <b/>
      <u/>
      <sz val="12"/>
      <name val="Cambria"/>
      <family val="1"/>
    </font>
    <font>
      <b/>
      <sz val="12"/>
      <name val="Cambria"/>
      <family val="1"/>
    </font>
    <font>
      <sz val="12"/>
      <name val="Cambria"/>
      <family val="1"/>
    </font>
    <font>
      <sz val="8"/>
      <name val="Arial"/>
      <family val="2"/>
    </font>
    <font>
      <b/>
      <sz val="12"/>
      <name val="Arial"/>
      <family val="2"/>
    </font>
    <font>
      <sz val="10"/>
      <color rgb="FF000000"/>
      <name val="Arial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7.8"/>
      <color rgb="FF000000"/>
      <name val="Arial"/>
      <family val="2"/>
    </font>
    <font>
      <sz val="11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31"/>
        <bgColor indexed="64"/>
      </patternFill>
    </fill>
    <fill>
      <patternFill patternType="solid">
        <fgColor theme="7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997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6" fillId="0" borderId="0" applyNumberFormat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1" fillId="14" borderId="0" applyNumberFormat="0" applyBorder="0" applyAlignment="0" applyProtection="0"/>
    <xf numFmtId="0" fontId="21" fillId="9" borderId="0" applyNumberFormat="0" applyBorder="0" applyAlignment="0" applyProtection="0"/>
    <xf numFmtId="0" fontId="21" fillId="11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4" borderId="0" applyNumberFormat="0" applyBorder="0" applyAlignment="0" applyProtection="0"/>
    <xf numFmtId="0" fontId="21" fillId="6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9" borderId="0" applyNumberFormat="0" applyBorder="0" applyAlignment="0" applyProtection="0"/>
    <xf numFmtId="0" fontId="21" fillId="18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5" borderId="0" applyNumberFormat="0" applyBorder="0" applyAlignment="0" applyProtection="0"/>
    <xf numFmtId="0" fontId="21" fillId="3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9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8" borderId="0" applyNumberFormat="0" applyBorder="0" applyAlignment="0" applyProtection="0"/>
    <xf numFmtId="0" fontId="26" fillId="0" borderId="0" applyNumberFormat="0" applyFont="0" applyBorder="0" applyAlignment="0"/>
    <xf numFmtId="0" fontId="27" fillId="0" borderId="0" applyNumberFormat="0" applyBorder="0" applyAlignment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41" fillId="23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5" fillId="22" borderId="1" applyNumberFormat="0" applyAlignment="0" applyProtection="0"/>
    <xf numFmtId="0" fontId="17" fillId="24" borderId="2" applyNumberFormat="0" applyAlignment="0" applyProtection="0"/>
    <xf numFmtId="0" fontId="17" fillId="24" borderId="2" applyNumberFormat="0" applyAlignment="0" applyProtection="0"/>
    <xf numFmtId="0" fontId="17" fillId="24" borderId="2" applyNumberFormat="0" applyAlignment="0" applyProtection="0"/>
    <xf numFmtId="0" fontId="17" fillId="24" borderId="2" applyNumberFormat="0" applyAlignment="0" applyProtection="0"/>
    <xf numFmtId="0" fontId="16" fillId="0" borderId="3" applyNumberFormat="0" applyFill="0" applyAlignment="0" applyProtection="0"/>
    <xf numFmtId="0" fontId="18" fillId="0" borderId="4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24" borderId="2" applyNumberFormat="0" applyAlignment="0" applyProtection="0"/>
    <xf numFmtId="185" fontId="28" fillId="0" borderId="0">
      <protection locked="0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5" fontId="28" fillId="0" borderId="0">
      <protection locked="0"/>
    </xf>
    <xf numFmtId="185" fontId="28" fillId="0" borderId="0">
      <protection locked="0"/>
    </xf>
    <xf numFmtId="185" fontId="28" fillId="0" borderId="0">
      <protection locked="0"/>
    </xf>
    <xf numFmtId="0" fontId="5" fillId="0" borderId="0" applyFont="0" applyFill="0" applyProtection="0">
      <alignment vertical="top"/>
    </xf>
    <xf numFmtId="185" fontId="28" fillId="0" borderId="0">
      <protection locked="0"/>
    </xf>
    <xf numFmtId="0" fontId="21" fillId="19" borderId="0" applyNumberFormat="0" applyBorder="0" applyAlignment="0" applyProtection="0"/>
    <xf numFmtId="0" fontId="21" fillId="25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18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12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15" borderId="0" applyNumberFormat="0" applyBorder="0" applyAlignment="0" applyProtection="0"/>
    <xf numFmtId="0" fontId="21" fillId="26" borderId="0" applyNumberFormat="0" applyBorder="0" applyAlignment="0" applyProtection="0"/>
    <xf numFmtId="0" fontId="21" fillId="15" borderId="0" applyNumberFormat="0" applyBorder="0" applyAlignment="0" applyProtection="0"/>
    <xf numFmtId="0" fontId="58" fillId="28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8" borderId="0" applyNumberFormat="0" applyBorder="0" applyAlignment="0" applyProtection="0"/>
    <xf numFmtId="0" fontId="21" fillId="20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13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5" fillId="0" borderId="0"/>
    <xf numFmtId="186" fontId="25" fillId="0" borderId="0" applyFont="0" applyFill="0" applyBorder="0" applyAlignment="0" applyProtection="0"/>
    <xf numFmtId="187" fontId="27" fillId="0" borderId="0" applyFill="0" applyBorder="0" applyAlignment="0" applyProtection="0"/>
    <xf numFmtId="9" fontId="59" fillId="0" borderId="0" applyFont="0" applyBorder="0" applyProtection="0"/>
    <xf numFmtId="0" fontId="19" fillId="0" borderId="0" applyNumberFormat="0" applyFill="0" applyBorder="0" applyAlignment="0" applyProtection="0"/>
    <xf numFmtId="185" fontId="28" fillId="0" borderId="0">
      <protection locked="0"/>
    </xf>
    <xf numFmtId="2" fontId="5" fillId="0" borderId="0" applyFont="0" applyFill="0" applyProtection="0">
      <alignment vertical="top"/>
    </xf>
    <xf numFmtId="0" fontId="10" fillId="4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0" fillId="0" borderId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31" fillId="27" borderId="8">
      <alignment horizontal="center" vertical="center"/>
    </xf>
    <xf numFmtId="0" fontId="31" fillId="27" borderId="8">
      <alignment horizontal="center" vertical="center"/>
    </xf>
    <xf numFmtId="0" fontId="31" fillId="27" borderId="8">
      <alignment horizontal="center" vertical="center"/>
    </xf>
    <xf numFmtId="0" fontId="31" fillId="27" borderId="8">
      <alignment horizontal="center" vertical="center"/>
    </xf>
    <xf numFmtId="0" fontId="31" fillId="27" borderId="8">
      <alignment horizontal="center" vertical="center"/>
    </xf>
    <xf numFmtId="0" fontId="31" fillId="27" borderId="8">
      <alignment horizontal="center" vertical="center"/>
    </xf>
    <xf numFmtId="0" fontId="31" fillId="27" borderId="8">
      <alignment horizontal="center" vertical="center"/>
    </xf>
    <xf numFmtId="0" fontId="31" fillId="27" borderId="8">
      <alignment horizontal="center" vertical="center"/>
    </xf>
    <xf numFmtId="0" fontId="16" fillId="0" borderId="3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3" fontId="1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96" fontId="22" fillId="0" borderId="0" applyFill="0" applyBorder="0" applyAlignment="0" applyProtection="0"/>
    <xf numFmtId="196" fontId="22" fillId="0" borderId="0" applyFill="0" applyBorder="0" applyAlignment="0" applyProtection="0"/>
    <xf numFmtId="169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97" fontId="24" fillId="0" borderId="0" applyFont="0" applyFill="0" applyBorder="0" applyAlignment="0" applyProtection="0"/>
    <xf numFmtId="169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12" fillId="13" borderId="0" applyNumberFormat="0" applyBorder="0" applyAlignment="0" applyProtection="0"/>
    <xf numFmtId="0" fontId="43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2" fillId="0" borderId="0"/>
    <xf numFmtId="0" fontId="5" fillId="0" borderId="0"/>
    <xf numFmtId="0" fontId="5" fillId="0" borderId="0"/>
    <xf numFmtId="0" fontId="44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7" fillId="0" borderId="0"/>
    <xf numFmtId="0" fontId="5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1" fillId="0" borderId="0"/>
    <xf numFmtId="0" fontId="5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7" fillId="0" borderId="0"/>
    <xf numFmtId="0" fontId="35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1" fillId="0" borderId="0"/>
    <xf numFmtId="0" fontId="5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" fillId="0" borderId="0"/>
    <xf numFmtId="0" fontId="5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57" fillId="0" borderId="0"/>
    <xf numFmtId="0" fontId="57" fillId="0" borderId="0"/>
    <xf numFmtId="0" fontId="5" fillId="0" borderId="0"/>
    <xf numFmtId="0" fontId="22" fillId="0" borderId="0"/>
    <xf numFmtId="0" fontId="34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35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2" fillId="0" borderId="0"/>
    <xf numFmtId="0" fontId="5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" fillId="0" borderId="0"/>
    <xf numFmtId="0" fontId="5" fillId="0" borderId="0"/>
    <xf numFmtId="0" fontId="5" fillId="0" borderId="0"/>
    <xf numFmtId="0" fontId="57" fillId="0" borderId="0"/>
    <xf numFmtId="0" fontId="57" fillId="0" borderId="0"/>
    <xf numFmtId="0" fontId="5" fillId="0" borderId="0"/>
    <xf numFmtId="0" fontId="57" fillId="0" borderId="0"/>
    <xf numFmtId="0" fontId="22" fillId="0" borderId="0"/>
    <xf numFmtId="0" fontId="22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2" fillId="0" borderId="0"/>
    <xf numFmtId="188" fontId="5" fillId="0" borderId="0"/>
    <xf numFmtId="0" fontId="22" fillId="0" borderId="0"/>
    <xf numFmtId="0" fontId="22" fillId="0" borderId="0"/>
    <xf numFmtId="0" fontId="22" fillId="0" borderId="0"/>
    <xf numFmtId="0" fontId="57" fillId="0" borderId="0"/>
    <xf numFmtId="0" fontId="5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5" fillId="0" borderId="0"/>
    <xf numFmtId="0" fontId="57" fillId="0" borderId="0"/>
    <xf numFmtId="0" fontId="57" fillId="0" borderId="0"/>
    <xf numFmtId="0" fontId="5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22" fillId="0" borderId="0"/>
    <xf numFmtId="0" fontId="57" fillId="0" borderId="0"/>
    <xf numFmtId="0" fontId="22" fillId="0" borderId="0"/>
    <xf numFmtId="0" fontId="22" fillId="0" borderId="0"/>
    <xf numFmtId="0" fontId="2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" fillId="0" borderId="0"/>
    <xf numFmtId="0" fontId="57" fillId="0" borderId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22" fillId="29" borderId="56" applyNumberFormat="0" applyFont="0" applyAlignment="0" applyProtection="0"/>
    <xf numFmtId="0" fontId="22" fillId="29" borderId="56" applyNumberFormat="0" applyFont="0" applyAlignment="0" applyProtection="0"/>
    <xf numFmtId="0" fontId="22" fillId="29" borderId="56" applyNumberFormat="0" applyFont="0" applyAlignment="0" applyProtection="0"/>
    <xf numFmtId="0" fontId="22" fillId="29" borderId="56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5" fillId="10" borderId="9" applyNumberFormat="0" applyFont="0" applyAlignment="0" applyProtection="0"/>
    <xf numFmtId="0" fontId="22" fillId="10" borderId="9" applyNumberFormat="0" applyFont="0" applyAlignment="0" applyProtection="0"/>
    <xf numFmtId="0" fontId="22" fillId="10" borderId="9" applyNumberFormat="0" applyFont="0" applyAlignment="0" applyProtection="0"/>
    <xf numFmtId="0" fontId="22" fillId="10" borderId="9" applyNumberFormat="0" applyFont="0" applyAlignment="0" applyProtection="0"/>
    <xf numFmtId="0" fontId="22" fillId="10" borderId="9" applyNumberFormat="0" applyFont="0" applyAlignment="0" applyProtection="0"/>
    <xf numFmtId="0" fontId="22" fillId="10" borderId="9" applyNumberFormat="0" applyFont="0" applyAlignment="0" applyProtection="0"/>
    <xf numFmtId="0" fontId="22" fillId="10" borderId="9" applyNumberFormat="0" applyFon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185" fontId="28" fillId="0" borderId="0">
      <protection locked="0"/>
    </xf>
    <xf numFmtId="189" fontId="28" fillId="0" borderId="0">
      <protection locked="0"/>
    </xf>
    <xf numFmtId="0" fontId="36" fillId="0" borderId="11" applyNumberFormat="0" applyFont="0" applyBorder="0" applyAlignment="0"/>
    <xf numFmtId="0" fontId="27" fillId="0" borderId="0" applyNumberFormat="0" applyBorder="0" applyAlignment="0"/>
    <xf numFmtId="189" fontId="28" fillId="0" borderId="0">
      <protection locked="0"/>
    </xf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3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0" fontId="14" fillId="22" borderId="10" applyNumberFormat="0" applyAlignment="0" applyProtection="0"/>
    <xf numFmtId="189" fontId="37" fillId="0" borderId="0">
      <protection locked="0"/>
    </xf>
    <xf numFmtId="0" fontId="5" fillId="0" borderId="0"/>
    <xf numFmtId="190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91" fontId="5" fillId="0" borderId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80" fontId="5" fillId="0" borderId="0" applyFill="0" applyBorder="0" applyAlignment="0" applyProtection="0"/>
    <xf numFmtId="180" fontId="5" fillId="0" borderId="0" applyFill="0" applyBorder="0" applyAlignment="0" applyProtection="0"/>
    <xf numFmtId="180" fontId="5" fillId="0" borderId="0" applyFill="0" applyBorder="0" applyAlignment="0" applyProtection="0"/>
    <xf numFmtId="0" fontId="5" fillId="0" borderId="0" applyFill="0" applyBorder="0" applyAlignment="0" applyProtection="0"/>
    <xf numFmtId="180" fontId="5" fillId="0" borderId="0" applyFill="0" applyBorder="0" applyAlignment="0" applyProtection="0"/>
    <xf numFmtId="180" fontId="5" fillId="0" borderId="0" applyFill="0" applyBorder="0" applyAlignment="0" applyProtection="0"/>
    <xf numFmtId="180" fontId="5" fillId="0" borderId="0" applyFill="0" applyBorder="0" applyAlignment="0" applyProtection="0"/>
    <xf numFmtId="180" fontId="5" fillId="0" borderId="0" applyFill="0" applyBorder="0" applyAlignment="0" applyProtection="0"/>
    <xf numFmtId="180" fontId="5" fillId="0" borderId="0" applyFill="0" applyBorder="0" applyAlignment="0" applyProtection="0"/>
    <xf numFmtId="180" fontId="5" fillId="0" borderId="0" applyFill="0" applyBorder="0" applyAlignment="0" applyProtection="0"/>
    <xf numFmtId="177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0" fontId="5" fillId="0" borderId="0" applyFill="0" applyBorder="0" applyAlignment="0" applyProtection="0"/>
    <xf numFmtId="43" fontId="22" fillId="0" borderId="0" applyFont="0" applyFill="0" applyBorder="0" applyAlignment="0" applyProtection="0"/>
    <xf numFmtId="192" fontId="22" fillId="0" borderId="0" applyFont="0" applyFill="0" applyBorder="0" applyAlignment="0" applyProtection="0"/>
    <xf numFmtId="192" fontId="22" fillId="0" borderId="0" applyFont="0" applyFill="0" applyBorder="0" applyAlignment="0" applyProtection="0"/>
    <xf numFmtId="192" fontId="22" fillId="0" borderId="0" applyFont="0" applyFill="0" applyBorder="0" applyAlignment="0" applyProtection="0"/>
    <xf numFmtId="19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91" fontId="5" fillId="0" borderId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80" fontId="5" fillId="0" borderId="0" applyFill="0" applyBorder="0" applyAlignment="0" applyProtection="0"/>
    <xf numFmtId="180" fontId="5" fillId="0" borderId="0" applyFill="0" applyBorder="0" applyAlignment="0" applyProtection="0"/>
    <xf numFmtId="180" fontId="5" fillId="0" borderId="0" applyFill="0" applyBorder="0" applyAlignment="0" applyProtection="0"/>
    <xf numFmtId="180" fontId="5" fillId="0" borderId="0" applyFill="0" applyBorder="0" applyAlignment="0" applyProtection="0"/>
    <xf numFmtId="180" fontId="5" fillId="0" borderId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93" fontId="32" fillId="0" borderId="0" applyFont="0" applyFill="0" applyBorder="0" applyAlignment="0" applyProtection="0"/>
    <xf numFmtId="0" fontId="5" fillId="0" borderId="0" applyFont="0" applyFill="0" applyBorder="0" applyAlignment="0" applyProtection="0"/>
    <xf numFmtId="180" fontId="5" fillId="0" borderId="0" applyFill="0" applyBorder="0" applyAlignment="0" applyProtection="0"/>
    <xf numFmtId="17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93" fontId="32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80" fontId="5" fillId="0" borderId="0" applyFill="0" applyBorder="0" applyAlignment="0" applyProtection="0"/>
    <xf numFmtId="4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22" fillId="0" borderId="0" applyFont="0" applyFill="0" applyBorder="0" applyAlignment="0" applyProtection="0"/>
    <xf numFmtId="194" fontId="22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94" fontId="22" fillId="0" borderId="0" applyFont="0" applyFill="0" applyBorder="0" applyAlignment="0" applyProtection="0"/>
    <xf numFmtId="194" fontId="22" fillId="0" borderId="0" applyFont="0" applyFill="0" applyBorder="0" applyAlignment="0" applyProtection="0"/>
    <xf numFmtId="194" fontId="22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5" fillId="0" borderId="0" applyFill="0" applyBorder="0" applyAlignment="0" applyProtection="0"/>
    <xf numFmtId="195" fontId="5" fillId="0" borderId="0" applyFill="0" applyBorder="0" applyAlignment="0" applyProtection="0"/>
    <xf numFmtId="195" fontId="5" fillId="0" borderId="0" applyFill="0" applyBorder="0" applyAlignment="0" applyProtection="0"/>
    <xf numFmtId="190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45" fillId="0" borderId="12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46" fillId="0" borderId="13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40" fillId="0" borderId="14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89" fontId="38" fillId="0" borderId="0">
      <protection locked="0"/>
    </xf>
    <xf numFmtId="189" fontId="38" fillId="0" borderId="0">
      <protection locked="0"/>
    </xf>
    <xf numFmtId="0" fontId="20" fillId="0" borderId="15" applyNumberFormat="0" applyFill="0" applyAlignment="0" applyProtection="0"/>
    <xf numFmtId="0" fontId="20" fillId="0" borderId="15" applyNumberFormat="0" applyFill="0" applyAlignment="0" applyProtection="0"/>
    <xf numFmtId="0" fontId="20" fillId="0" borderId="15" applyNumberFormat="0" applyFill="0" applyAlignment="0" applyProtection="0"/>
    <xf numFmtId="0" fontId="20" fillId="0" borderId="15" applyNumberFormat="0" applyFill="0" applyAlignment="0" applyProtection="0"/>
    <xf numFmtId="0" fontId="20" fillId="0" borderId="15" applyNumberFormat="0" applyFill="0" applyAlignment="0" applyProtection="0"/>
    <xf numFmtId="0" fontId="20" fillId="0" borderId="15" applyNumberFormat="0" applyFill="0" applyAlignment="0" applyProtection="0"/>
    <xf numFmtId="0" fontId="20" fillId="0" borderId="15" applyNumberFormat="0" applyFill="0" applyAlignment="0" applyProtection="0"/>
    <xf numFmtId="0" fontId="20" fillId="0" borderId="15" applyNumberFormat="0" applyFill="0" applyAlignment="0" applyProtection="0"/>
    <xf numFmtId="0" fontId="20" fillId="0" borderId="15" applyNumberFormat="0" applyFill="0" applyAlignment="0" applyProtection="0"/>
    <xf numFmtId="0" fontId="20" fillId="0" borderId="15" applyNumberFormat="0" applyFill="0" applyAlignment="0" applyProtection="0"/>
    <xf numFmtId="0" fontId="20" fillId="0" borderId="15" applyNumberFormat="0" applyFill="0" applyAlignment="0" applyProtection="0"/>
    <xf numFmtId="0" fontId="20" fillId="0" borderId="15" applyNumberFormat="0" applyFill="0" applyAlignment="0" applyProtection="0"/>
    <xf numFmtId="0" fontId="20" fillId="0" borderId="15" applyNumberFormat="0" applyFill="0" applyAlignment="0" applyProtection="0"/>
    <xf numFmtId="0" fontId="20" fillId="0" borderId="15" applyNumberFormat="0" applyFill="0" applyAlignment="0" applyProtection="0"/>
    <xf numFmtId="0" fontId="20" fillId="0" borderId="15" applyNumberFormat="0" applyFill="0" applyAlignment="0" applyProtection="0"/>
    <xf numFmtId="0" fontId="20" fillId="0" borderId="15" applyNumberFormat="0" applyFill="0" applyAlignment="0" applyProtection="0"/>
    <xf numFmtId="0" fontId="20" fillId="0" borderId="15" applyNumberFormat="0" applyFill="0" applyAlignment="0" applyProtection="0"/>
    <xf numFmtId="0" fontId="20" fillId="0" borderId="15" applyNumberFormat="0" applyFill="0" applyAlignment="0" applyProtection="0"/>
    <xf numFmtId="0" fontId="20" fillId="0" borderId="15" applyNumberFormat="0" applyFill="0" applyAlignment="0" applyProtection="0"/>
    <xf numFmtId="0" fontId="20" fillId="0" borderId="15" applyNumberFormat="0" applyFill="0" applyAlignment="0" applyProtection="0"/>
    <xf numFmtId="0" fontId="20" fillId="0" borderId="15" applyNumberFormat="0" applyFill="0" applyAlignment="0" applyProtection="0"/>
    <xf numFmtId="0" fontId="20" fillId="0" borderId="15" applyNumberFormat="0" applyFill="0" applyAlignment="0" applyProtection="0"/>
    <xf numFmtId="0" fontId="20" fillId="0" borderId="15" applyNumberFormat="0" applyFill="0" applyAlignment="0" applyProtection="0"/>
    <xf numFmtId="0" fontId="20" fillId="0" borderId="15" applyNumberFormat="0" applyFill="0" applyAlignment="0" applyProtection="0"/>
    <xf numFmtId="0" fontId="20" fillId="0" borderId="15" applyNumberFormat="0" applyFill="0" applyAlignment="0" applyProtection="0"/>
    <xf numFmtId="0" fontId="20" fillId="0" borderId="15" applyNumberFormat="0" applyFill="0" applyAlignment="0" applyProtection="0"/>
    <xf numFmtId="0" fontId="20" fillId="0" borderId="15" applyNumberFormat="0" applyFill="0" applyAlignment="0" applyProtection="0"/>
    <xf numFmtId="0" fontId="20" fillId="0" borderId="15" applyNumberFormat="0" applyFill="0" applyAlignment="0" applyProtection="0"/>
    <xf numFmtId="0" fontId="20" fillId="0" borderId="15" applyNumberFormat="0" applyFill="0" applyAlignment="0" applyProtection="0"/>
    <xf numFmtId="0" fontId="20" fillId="0" borderId="15" applyNumberFormat="0" applyFill="0" applyAlignment="0" applyProtection="0"/>
    <xf numFmtId="0" fontId="20" fillId="0" borderId="15" applyNumberFormat="0" applyFill="0" applyAlignment="0" applyProtection="0"/>
    <xf numFmtId="0" fontId="20" fillId="0" borderId="15" applyNumberFormat="0" applyFill="0" applyAlignment="0" applyProtection="0"/>
    <xf numFmtId="0" fontId="20" fillId="0" borderId="15" applyNumberFormat="0" applyFill="0" applyAlignment="0" applyProtection="0"/>
    <xf numFmtId="0" fontId="20" fillId="0" borderId="15" applyNumberFormat="0" applyFill="0" applyAlignment="0" applyProtection="0"/>
    <xf numFmtId="0" fontId="20" fillId="0" borderId="15" applyNumberFormat="0" applyFill="0" applyAlignment="0" applyProtection="0"/>
    <xf numFmtId="0" fontId="20" fillId="0" borderId="15" applyNumberFormat="0" applyFill="0" applyAlignment="0" applyProtection="0"/>
    <xf numFmtId="0" fontId="20" fillId="0" borderId="15" applyNumberFormat="0" applyFill="0" applyAlignment="0" applyProtection="0"/>
    <xf numFmtId="0" fontId="20" fillId="0" borderId="15" applyNumberFormat="0" applyFill="0" applyAlignment="0" applyProtection="0"/>
    <xf numFmtId="0" fontId="20" fillId="0" borderId="15" applyNumberFormat="0" applyFill="0" applyAlignment="0" applyProtection="0"/>
    <xf numFmtId="0" fontId="20" fillId="0" borderId="15" applyNumberFormat="0" applyFill="0" applyAlignment="0" applyProtection="0"/>
    <xf numFmtId="0" fontId="20" fillId="0" borderId="15" applyNumberFormat="0" applyFill="0" applyAlignment="0" applyProtection="0"/>
    <xf numFmtId="0" fontId="20" fillId="0" borderId="15" applyNumberFormat="0" applyFill="0" applyAlignment="0" applyProtection="0"/>
    <xf numFmtId="0" fontId="20" fillId="0" borderId="15" applyNumberFormat="0" applyFill="0" applyAlignment="0" applyProtection="0"/>
    <xf numFmtId="0" fontId="20" fillId="0" borderId="15" applyNumberFormat="0" applyFill="0" applyAlignment="0" applyProtection="0"/>
    <xf numFmtId="0" fontId="20" fillId="0" borderId="15" applyNumberFormat="0" applyFill="0" applyAlignment="0" applyProtection="0"/>
    <xf numFmtId="0" fontId="20" fillId="0" borderId="15" applyNumberFormat="0" applyFill="0" applyAlignment="0" applyProtection="0"/>
    <xf numFmtId="0" fontId="20" fillId="0" borderId="15" applyNumberFormat="0" applyFill="0" applyAlignment="0" applyProtection="0"/>
    <xf numFmtId="0" fontId="20" fillId="0" borderId="15" applyNumberFormat="0" applyFill="0" applyAlignment="0" applyProtection="0"/>
    <xf numFmtId="0" fontId="20" fillId="0" borderId="15" applyNumberFormat="0" applyFill="0" applyAlignment="0" applyProtection="0"/>
    <xf numFmtId="0" fontId="20" fillId="0" borderId="15" applyNumberFormat="0" applyFill="0" applyAlignment="0" applyProtection="0"/>
    <xf numFmtId="0" fontId="20" fillId="0" borderId="15" applyNumberFormat="0" applyFill="0" applyAlignment="0" applyProtection="0"/>
    <xf numFmtId="0" fontId="20" fillId="0" borderId="15" applyNumberFormat="0" applyFill="0" applyAlignment="0" applyProtection="0"/>
    <xf numFmtId="0" fontId="20" fillId="0" borderId="15" applyNumberFormat="0" applyFill="0" applyAlignment="0" applyProtection="0"/>
    <xf numFmtId="0" fontId="20" fillId="0" borderId="15" applyNumberFormat="0" applyFill="0" applyAlignment="0" applyProtection="0"/>
    <xf numFmtId="0" fontId="20" fillId="0" borderId="15" applyNumberFormat="0" applyFill="0" applyAlignment="0" applyProtection="0"/>
    <xf numFmtId="0" fontId="20" fillId="0" borderId="15" applyNumberFormat="0" applyFill="0" applyAlignment="0" applyProtection="0"/>
    <xf numFmtId="0" fontId="20" fillId="0" borderId="15" applyNumberFormat="0" applyFill="0" applyAlignment="0" applyProtection="0"/>
    <xf numFmtId="0" fontId="20" fillId="0" borderId="15" applyNumberFormat="0" applyFill="0" applyAlignment="0" applyProtection="0"/>
    <xf numFmtId="0" fontId="20" fillId="0" borderId="15" applyNumberFormat="0" applyFill="0" applyAlignment="0" applyProtection="0"/>
    <xf numFmtId="0" fontId="20" fillId="0" borderId="15" applyNumberFormat="0" applyFill="0" applyAlignment="0" applyProtection="0"/>
    <xf numFmtId="177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57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27">
    <xf numFmtId="0" fontId="0" fillId="0" borderId="0" xfId="0"/>
    <xf numFmtId="0" fontId="0" fillId="0" borderId="16" xfId="0" applyBorder="1"/>
    <xf numFmtId="0" fontId="0" fillId="0" borderId="0" xfId="0" applyBorder="1"/>
    <xf numFmtId="4" fontId="0" fillId="0" borderId="0" xfId="0" applyNumberFormat="1"/>
    <xf numFmtId="0" fontId="32" fillId="0" borderId="0" xfId="0" applyFont="1" applyBorder="1" applyAlignment="1">
      <alignment horizontal="left"/>
    </xf>
    <xf numFmtId="0" fontId="32" fillId="0" borderId="0" xfId="0" applyFont="1" applyAlignment="1">
      <alignment horizontal="left"/>
    </xf>
    <xf numFmtId="0" fontId="50" fillId="30" borderId="17" xfId="0" applyFont="1" applyFill="1" applyBorder="1"/>
    <xf numFmtId="0" fontId="50" fillId="30" borderId="18" xfId="0" applyFont="1" applyFill="1" applyBorder="1"/>
    <xf numFmtId="0" fontId="51" fillId="30" borderId="19" xfId="0" quotePrefix="1" applyFont="1" applyFill="1" applyBorder="1" applyAlignment="1">
      <alignment horizontal="left"/>
    </xf>
    <xf numFmtId="0" fontId="51" fillId="30" borderId="0" xfId="0" applyFont="1" applyFill="1" applyBorder="1"/>
    <xf numFmtId="0" fontId="51" fillId="30" borderId="19" xfId="0" applyFont="1" applyFill="1" applyBorder="1"/>
    <xf numFmtId="0" fontId="50" fillId="30" borderId="20" xfId="0" applyFont="1" applyFill="1" applyBorder="1"/>
    <xf numFmtId="0" fontId="0" fillId="0" borderId="21" xfId="0" applyBorder="1"/>
    <xf numFmtId="0" fontId="54" fillId="31" borderId="22" xfId="0" applyFont="1" applyFill="1" applyBorder="1" applyAlignment="1">
      <alignment horizontal="center" vertical="center"/>
    </xf>
    <xf numFmtId="4" fontId="48" fillId="32" borderId="23" xfId="0" applyNumberFormat="1" applyFont="1" applyFill="1" applyBorder="1" applyAlignment="1">
      <alignment horizontal="center" vertical="center"/>
    </xf>
    <xf numFmtId="0" fontId="4" fillId="31" borderId="24" xfId="0" applyFont="1" applyFill="1" applyBorder="1" applyAlignment="1">
      <alignment horizontal="left" vertical="center"/>
    </xf>
    <xf numFmtId="0" fontId="63" fillId="0" borderId="0" xfId="803" applyFont="1"/>
    <xf numFmtId="0" fontId="63" fillId="0" borderId="0" xfId="803" applyFont="1" applyBorder="1"/>
    <xf numFmtId="0" fontId="3" fillId="32" borderId="25" xfId="0" applyFont="1" applyFill="1" applyBorder="1"/>
    <xf numFmtId="183" fontId="5" fillId="31" borderId="26" xfId="652" applyFont="1" applyFill="1" applyBorder="1" applyAlignment="1">
      <alignment horizontal="left" vertical="center"/>
    </xf>
    <xf numFmtId="10" fontId="4" fillId="31" borderId="27" xfId="1429" applyNumberFormat="1" applyFont="1" applyFill="1" applyBorder="1" applyAlignment="1">
      <alignment horizontal="center" vertical="center"/>
    </xf>
    <xf numFmtId="183" fontId="48" fillId="33" borderId="28" xfId="652" applyFont="1" applyFill="1" applyBorder="1" applyAlignment="1">
      <alignment horizontal="right" vertical="center"/>
    </xf>
    <xf numFmtId="0" fontId="3" fillId="32" borderId="28" xfId="0" applyFont="1" applyFill="1" applyBorder="1"/>
    <xf numFmtId="0" fontId="3" fillId="32" borderId="0" xfId="0" applyFont="1" applyFill="1" applyBorder="1"/>
    <xf numFmtId="0" fontId="3" fillId="32" borderId="21" xfId="0" applyFont="1" applyFill="1" applyBorder="1"/>
    <xf numFmtId="0" fontId="3" fillId="32" borderId="29" xfId="0" applyFont="1" applyFill="1" applyBorder="1"/>
    <xf numFmtId="0" fontId="3" fillId="32" borderId="30" xfId="0" applyFont="1" applyFill="1" applyBorder="1"/>
    <xf numFmtId="0" fontId="3" fillId="32" borderId="31" xfId="0" applyFont="1" applyFill="1" applyBorder="1"/>
    <xf numFmtId="0" fontId="3" fillId="32" borderId="32" xfId="0" applyFont="1" applyFill="1" applyBorder="1"/>
    <xf numFmtId="183" fontId="3" fillId="30" borderId="28" xfId="652" applyFont="1" applyFill="1" applyBorder="1" applyAlignment="1">
      <alignment horizontal="left" vertical="center"/>
    </xf>
    <xf numFmtId="183" fontId="54" fillId="30" borderId="28" xfId="652" applyFont="1" applyFill="1" applyBorder="1" applyAlignment="1">
      <alignment horizontal="center" vertical="center"/>
    </xf>
    <xf numFmtId="183" fontId="3" fillId="30" borderId="30" xfId="652" applyFont="1" applyFill="1" applyBorder="1" applyAlignment="1">
      <alignment horizontal="left" vertical="center"/>
    </xf>
    <xf numFmtId="183" fontId="54" fillId="33" borderId="28" xfId="652" applyFont="1" applyFill="1" applyBorder="1" applyAlignment="1">
      <alignment horizontal="center" vertical="center"/>
    </xf>
    <xf numFmtId="183" fontId="48" fillId="30" borderId="28" xfId="652" applyFont="1" applyFill="1" applyBorder="1" applyAlignment="1">
      <alignment horizontal="right" vertical="center"/>
    </xf>
    <xf numFmtId="183" fontId="48" fillId="33" borderId="26" xfId="652" applyFont="1" applyFill="1" applyBorder="1" applyAlignment="1">
      <alignment horizontal="right" vertical="center"/>
    </xf>
    <xf numFmtId="183" fontId="48" fillId="30" borderId="26" xfId="652" applyFont="1" applyFill="1" applyBorder="1" applyAlignment="1">
      <alignment horizontal="right" vertical="center"/>
    </xf>
    <xf numFmtId="2" fontId="0" fillId="0" borderId="0" xfId="0" applyNumberFormat="1"/>
    <xf numFmtId="10" fontId="48" fillId="30" borderId="28" xfId="1429" applyNumberFormat="1" applyFont="1" applyFill="1" applyBorder="1" applyAlignment="1">
      <alignment horizontal="right" vertical="center"/>
    </xf>
    <xf numFmtId="10" fontId="48" fillId="33" borderId="28" xfId="1429" applyNumberFormat="1" applyFont="1" applyFill="1" applyBorder="1" applyAlignment="1">
      <alignment horizontal="right" vertical="center"/>
    </xf>
    <xf numFmtId="10" fontId="48" fillId="32" borderId="23" xfId="0" applyNumberFormat="1" applyFont="1" applyFill="1" applyBorder="1" applyAlignment="1">
      <alignment horizontal="center" vertical="center"/>
    </xf>
    <xf numFmtId="10" fontId="48" fillId="30" borderId="26" xfId="1429" applyNumberFormat="1" applyFont="1" applyFill="1" applyBorder="1" applyAlignment="1">
      <alignment horizontal="right" vertical="center"/>
    </xf>
    <xf numFmtId="10" fontId="48" fillId="33" borderId="26" xfId="1429" applyNumberFormat="1" applyFont="1" applyFill="1" applyBorder="1" applyAlignment="1">
      <alignment horizontal="right" vertical="center"/>
    </xf>
    <xf numFmtId="10" fontId="49" fillId="32" borderId="23" xfId="0" applyNumberFormat="1" applyFont="1" applyFill="1" applyBorder="1" applyAlignment="1">
      <alignment horizontal="center" vertical="center"/>
    </xf>
    <xf numFmtId="10" fontId="48" fillId="0" borderId="33" xfId="1429" applyNumberFormat="1" applyFont="1" applyBorder="1" applyAlignment="1">
      <alignment horizontal="right" vertical="center"/>
    </xf>
    <xf numFmtId="10" fontId="48" fillId="30" borderId="33" xfId="1429" applyNumberFormat="1" applyFont="1" applyFill="1" applyBorder="1" applyAlignment="1">
      <alignment horizontal="right" vertical="center"/>
    </xf>
    <xf numFmtId="183" fontId="54" fillId="32" borderId="24" xfId="0" applyNumberFormat="1" applyFont="1" applyFill="1" applyBorder="1" applyAlignment="1">
      <alignment horizontal="center" vertical="center"/>
    </xf>
    <xf numFmtId="10" fontId="54" fillId="32" borderId="24" xfId="0" applyNumberFormat="1" applyFont="1" applyFill="1" applyBorder="1" applyAlignment="1">
      <alignment horizontal="center" vertical="center"/>
    </xf>
    <xf numFmtId="183" fontId="2" fillId="32" borderId="23" xfId="0" applyNumberFormat="1" applyFont="1" applyFill="1" applyBorder="1" applyAlignment="1">
      <alignment horizontal="center" vertical="center"/>
    </xf>
    <xf numFmtId="169" fontId="0" fillId="0" borderId="0" xfId="0" applyNumberFormat="1"/>
    <xf numFmtId="10" fontId="0" fillId="0" borderId="0" xfId="0" applyNumberFormat="1"/>
    <xf numFmtId="199" fontId="0" fillId="0" borderId="0" xfId="0" applyNumberFormat="1"/>
    <xf numFmtId="183" fontId="48" fillId="0" borderId="0" xfId="652" applyFont="1"/>
    <xf numFmtId="169" fontId="0" fillId="0" borderId="0" xfId="0" applyNumberFormat="1" applyBorder="1"/>
    <xf numFmtId="10" fontId="32" fillId="0" borderId="0" xfId="1429" applyNumberFormat="1" applyFont="1" applyBorder="1" applyAlignment="1">
      <alignment horizontal="left"/>
    </xf>
    <xf numFmtId="10" fontId="32" fillId="0" borderId="0" xfId="1429" applyNumberFormat="1" applyFont="1" applyAlignment="1">
      <alignment horizontal="left"/>
    </xf>
    <xf numFmtId="10" fontId="0" fillId="0" borderId="0" xfId="1429" applyNumberFormat="1" applyFont="1"/>
    <xf numFmtId="10" fontId="0" fillId="0" borderId="0" xfId="0" applyNumberFormat="1" applyBorder="1"/>
    <xf numFmtId="0" fontId="2" fillId="32" borderId="21" xfId="0" applyFont="1" applyFill="1" applyBorder="1" applyAlignment="1">
      <alignment horizontal="center" vertical="top"/>
    </xf>
    <xf numFmtId="0" fontId="63" fillId="0" borderId="0" xfId="803" applyFont="1"/>
    <xf numFmtId="0" fontId="63" fillId="0" borderId="0" xfId="803" applyFont="1" applyBorder="1"/>
    <xf numFmtId="10" fontId="63" fillId="0" borderId="0" xfId="803" applyNumberFormat="1" applyFont="1"/>
    <xf numFmtId="169" fontId="55" fillId="0" borderId="0" xfId="0" applyNumberFormat="1" applyFont="1" applyBorder="1" applyAlignment="1">
      <alignment horizontal="left" vertical="center"/>
    </xf>
    <xf numFmtId="0" fontId="2" fillId="32" borderId="25" xfId="0" applyFont="1" applyFill="1" applyBorder="1" applyAlignment="1">
      <alignment horizontal="center" vertical="top"/>
    </xf>
    <xf numFmtId="0" fontId="2" fillId="32" borderId="28" xfId="0" applyFont="1" applyFill="1" applyBorder="1" applyAlignment="1">
      <alignment horizontal="center" vertical="top"/>
    </xf>
    <xf numFmtId="10" fontId="5" fillId="31" borderId="28" xfId="1429" applyNumberFormat="1" applyFont="1" applyFill="1" applyBorder="1" applyAlignment="1">
      <alignment horizontal="center" vertical="center"/>
    </xf>
    <xf numFmtId="183" fontId="3" fillId="30" borderId="24" xfId="652" applyFont="1" applyFill="1" applyBorder="1" applyAlignment="1">
      <alignment horizontal="left" vertical="center"/>
    </xf>
    <xf numFmtId="169" fontId="55" fillId="30" borderId="34" xfId="0" applyNumberFormat="1" applyFont="1" applyFill="1" applyBorder="1" applyAlignment="1">
      <alignment vertical="center"/>
    </xf>
    <xf numFmtId="10" fontId="64" fillId="30" borderId="35" xfId="803" applyNumberFormat="1" applyFont="1" applyFill="1" applyBorder="1" applyAlignment="1">
      <alignment vertical="center"/>
    </xf>
    <xf numFmtId="0" fontId="52" fillId="30" borderId="20" xfId="0" applyFont="1" applyFill="1" applyBorder="1" applyAlignment="1">
      <alignment horizontal="left" vertical="top"/>
    </xf>
    <xf numFmtId="0" fontId="2" fillId="32" borderId="0" xfId="0" applyFont="1" applyFill="1" applyBorder="1" applyAlignment="1">
      <alignment horizontal="center"/>
    </xf>
    <xf numFmtId="0" fontId="52" fillId="30" borderId="0" xfId="0" applyFont="1" applyFill="1" applyBorder="1" applyAlignment="1">
      <alignment horizontal="left"/>
    </xf>
    <xf numFmtId="0" fontId="50" fillId="30" borderId="36" xfId="0" applyFont="1" applyFill="1" applyBorder="1"/>
    <xf numFmtId="0" fontId="52" fillId="30" borderId="32" xfId="0" applyFont="1" applyFill="1" applyBorder="1" applyAlignment="1">
      <alignment horizontal="left"/>
    </xf>
    <xf numFmtId="0" fontId="50" fillId="30" borderId="37" xfId="0" applyFont="1" applyFill="1" applyBorder="1"/>
    <xf numFmtId="10" fontId="49" fillId="32" borderId="35" xfId="0" applyNumberFormat="1" applyFont="1" applyFill="1" applyBorder="1" applyAlignment="1">
      <alignment horizontal="center" vertical="center"/>
    </xf>
    <xf numFmtId="0" fontId="4" fillId="31" borderId="38" xfId="0" applyFont="1" applyFill="1" applyBorder="1" applyAlignment="1">
      <alignment horizontal="left" vertical="center"/>
    </xf>
    <xf numFmtId="183" fontId="5" fillId="31" borderId="39" xfId="652" applyFont="1" applyFill="1" applyBorder="1" applyAlignment="1">
      <alignment horizontal="left" vertical="center"/>
    </xf>
    <xf numFmtId="10" fontId="5" fillId="31" borderId="30" xfId="1429" applyNumberFormat="1" applyFont="1" applyFill="1" applyBorder="1" applyAlignment="1">
      <alignment horizontal="center" vertical="center"/>
    </xf>
    <xf numFmtId="10" fontId="4" fillId="31" borderId="40" xfId="1429" applyNumberFormat="1" applyFont="1" applyFill="1" applyBorder="1" applyAlignment="1">
      <alignment horizontal="center" vertical="center"/>
    </xf>
    <xf numFmtId="10" fontId="48" fillId="33" borderId="29" xfId="1429" applyNumberFormat="1" applyFont="1" applyFill="1" applyBorder="1" applyAlignment="1">
      <alignment horizontal="right" vertical="center"/>
    </xf>
    <xf numFmtId="10" fontId="48" fillId="33" borderId="33" xfId="1429" applyNumberFormat="1" applyFont="1" applyFill="1" applyBorder="1" applyAlignment="1">
      <alignment horizontal="right" vertical="center"/>
    </xf>
    <xf numFmtId="183" fontId="54" fillId="30" borderId="24" xfId="652" applyFont="1" applyFill="1" applyBorder="1" applyAlignment="1">
      <alignment horizontal="center" vertical="center"/>
    </xf>
    <xf numFmtId="183" fontId="54" fillId="33" borderId="24" xfId="0" applyNumberFormat="1" applyFont="1" applyFill="1" applyBorder="1" applyAlignment="1">
      <alignment horizontal="center" vertical="center"/>
    </xf>
    <xf numFmtId="10" fontId="54" fillId="33" borderId="24" xfId="0" applyNumberFormat="1" applyFont="1" applyFill="1" applyBorder="1" applyAlignment="1">
      <alignment horizontal="center" vertical="center"/>
    </xf>
    <xf numFmtId="10" fontId="54" fillId="33" borderId="41" xfId="0" applyNumberFormat="1" applyFont="1" applyFill="1" applyBorder="1" applyAlignment="1">
      <alignment horizontal="center" vertical="center"/>
    </xf>
    <xf numFmtId="10" fontId="3" fillId="31" borderId="38" xfId="1429" applyNumberFormat="1" applyFont="1" applyFill="1" applyBorder="1" applyAlignment="1">
      <alignment horizontal="center" vertical="center"/>
    </xf>
    <xf numFmtId="10" fontId="3" fillId="31" borderId="26" xfId="1429" applyNumberFormat="1" applyFont="1" applyFill="1" applyBorder="1" applyAlignment="1">
      <alignment horizontal="center" vertical="center"/>
    </xf>
    <xf numFmtId="0" fontId="2" fillId="32" borderId="53" xfId="0" applyFont="1" applyFill="1" applyBorder="1" applyAlignment="1">
      <alignment horizontal="center"/>
    </xf>
    <xf numFmtId="0" fontId="2" fillId="32" borderId="0" xfId="0" applyFont="1" applyFill="1" applyBorder="1" applyAlignment="1">
      <alignment horizontal="center"/>
    </xf>
    <xf numFmtId="0" fontId="3" fillId="32" borderId="22" xfId="0" applyFont="1" applyFill="1" applyBorder="1" applyAlignment="1">
      <alignment horizontal="left" vertical="center"/>
    </xf>
    <xf numFmtId="0" fontId="3" fillId="32" borderId="16" xfId="0" applyFont="1" applyFill="1" applyBorder="1" applyAlignment="1">
      <alignment horizontal="left" vertical="center"/>
    </xf>
    <xf numFmtId="0" fontId="3" fillId="32" borderId="27" xfId="0" applyFont="1" applyFill="1" applyBorder="1" applyAlignment="1">
      <alignment horizontal="left" vertical="center"/>
    </xf>
    <xf numFmtId="0" fontId="2" fillId="32" borderId="54" xfId="0" applyFont="1" applyFill="1" applyBorder="1" applyAlignment="1">
      <alignment horizontal="center" vertical="center"/>
    </xf>
    <xf numFmtId="0" fontId="2" fillId="32" borderId="55" xfId="0" applyFont="1" applyFill="1" applyBorder="1" applyAlignment="1">
      <alignment horizontal="center" vertical="center"/>
    </xf>
    <xf numFmtId="0" fontId="3" fillId="32" borderId="50" xfId="0" applyFont="1" applyFill="1" applyBorder="1" applyAlignment="1">
      <alignment horizontal="left" vertical="center"/>
    </xf>
    <xf numFmtId="0" fontId="3" fillId="32" borderId="51" xfId="0" applyFont="1" applyFill="1" applyBorder="1" applyAlignment="1">
      <alignment horizontal="left" vertical="center"/>
    </xf>
    <xf numFmtId="0" fontId="3" fillId="32" borderId="52" xfId="0" applyFont="1" applyFill="1" applyBorder="1" applyAlignment="1">
      <alignment horizontal="left" vertical="center"/>
    </xf>
    <xf numFmtId="0" fontId="3" fillId="32" borderId="0" xfId="0" applyFont="1" applyFill="1" applyBorder="1" applyAlignment="1">
      <alignment horizontal="right"/>
    </xf>
    <xf numFmtId="0" fontId="3" fillId="32" borderId="32" xfId="0" applyFont="1" applyFill="1" applyBorder="1" applyAlignment="1">
      <alignment horizontal="right"/>
    </xf>
    <xf numFmtId="0" fontId="3" fillId="31" borderId="38" xfId="0" applyFont="1" applyFill="1" applyBorder="1" applyAlignment="1">
      <alignment horizontal="left" vertical="center"/>
    </xf>
    <xf numFmtId="0" fontId="3" fillId="31" borderId="26" xfId="0" applyFont="1" applyFill="1" applyBorder="1" applyAlignment="1">
      <alignment horizontal="left" vertical="center"/>
    </xf>
    <xf numFmtId="0" fontId="2" fillId="32" borderId="38" xfId="0" applyFont="1" applyFill="1" applyBorder="1" applyAlignment="1">
      <alignment horizontal="left" vertical="center"/>
    </xf>
    <xf numFmtId="0" fontId="2" fillId="32" borderId="39" xfId="0" applyFont="1" applyFill="1" applyBorder="1" applyAlignment="1">
      <alignment horizontal="left" vertical="center"/>
    </xf>
    <xf numFmtId="183" fontId="3" fillId="31" borderId="38" xfId="652" applyFont="1" applyFill="1" applyBorder="1" applyAlignment="1">
      <alignment horizontal="center" vertical="center"/>
    </xf>
    <xf numFmtId="183" fontId="3" fillId="31" borderId="26" xfId="652" applyFont="1" applyFill="1" applyBorder="1" applyAlignment="1">
      <alignment horizontal="center" vertical="center"/>
    </xf>
    <xf numFmtId="0" fontId="2" fillId="31" borderId="22" xfId="0" applyFont="1" applyFill="1" applyBorder="1" applyAlignment="1">
      <alignment horizontal="center" vertical="center"/>
    </xf>
    <xf numFmtId="183" fontId="3" fillId="31" borderId="38" xfId="652" applyFont="1" applyFill="1" applyBorder="1" applyAlignment="1">
      <alignment horizontal="left" vertical="center"/>
    </xf>
    <xf numFmtId="183" fontId="3" fillId="31" borderId="26" xfId="652" applyFont="1" applyFill="1" applyBorder="1" applyAlignment="1">
      <alignment horizontal="left" vertical="center"/>
    </xf>
    <xf numFmtId="10" fontId="3" fillId="31" borderId="40" xfId="1429" applyNumberFormat="1" applyFont="1" applyFill="1" applyBorder="1" applyAlignment="1">
      <alignment horizontal="center" vertical="center"/>
    </xf>
    <xf numFmtId="10" fontId="3" fillId="31" borderId="28" xfId="1429" applyNumberFormat="1" applyFont="1" applyFill="1" applyBorder="1" applyAlignment="1">
      <alignment horizontal="center" vertical="center"/>
    </xf>
    <xf numFmtId="0" fontId="3" fillId="31" borderId="49" xfId="0" applyFont="1" applyFill="1" applyBorder="1" applyAlignment="1">
      <alignment horizontal="left" vertical="center"/>
    </xf>
    <xf numFmtId="0" fontId="3" fillId="31" borderId="25" xfId="0" applyFont="1" applyFill="1" applyBorder="1" applyAlignment="1">
      <alignment horizontal="left" vertical="center"/>
    </xf>
    <xf numFmtId="0" fontId="2" fillId="32" borderId="45" xfId="0" applyFont="1" applyFill="1" applyBorder="1" applyAlignment="1">
      <alignment horizontal="center" vertical="center"/>
    </xf>
    <xf numFmtId="0" fontId="2" fillId="32" borderId="46" xfId="0" applyFont="1" applyFill="1" applyBorder="1" applyAlignment="1">
      <alignment horizontal="center" vertical="center"/>
    </xf>
    <xf numFmtId="0" fontId="2" fillId="32" borderId="47" xfId="0" applyFont="1" applyFill="1" applyBorder="1" applyAlignment="1">
      <alignment horizontal="center" vertical="center"/>
    </xf>
    <xf numFmtId="0" fontId="52" fillId="30" borderId="48" xfId="0" quotePrefix="1" applyFont="1" applyFill="1" applyBorder="1" applyAlignment="1">
      <alignment horizontal="left" vertical="top"/>
    </xf>
    <xf numFmtId="0" fontId="52" fillId="30" borderId="20" xfId="0" applyFont="1" applyFill="1" applyBorder="1" applyAlignment="1">
      <alignment horizontal="left" vertical="top"/>
    </xf>
    <xf numFmtId="0" fontId="52" fillId="30" borderId="0" xfId="0" applyFont="1" applyFill="1" applyBorder="1" applyAlignment="1">
      <alignment horizontal="left"/>
    </xf>
    <xf numFmtId="0" fontId="63" fillId="0" borderId="0" xfId="803" applyFont="1" applyBorder="1"/>
    <xf numFmtId="0" fontId="32" fillId="0" borderId="0" xfId="0" applyFont="1" applyBorder="1" applyAlignment="1">
      <alignment horizontal="left"/>
    </xf>
    <xf numFmtId="0" fontId="32" fillId="0" borderId="0" xfId="0" applyFont="1" applyAlignment="1">
      <alignment horizontal="left"/>
    </xf>
    <xf numFmtId="0" fontId="63" fillId="0" borderId="0" xfId="803" applyFont="1"/>
    <xf numFmtId="0" fontId="5" fillId="0" borderId="0" xfId="0" applyFont="1" applyAlignment="1">
      <alignment horizontal="justify" vertical="justify" wrapText="1"/>
    </xf>
    <xf numFmtId="0" fontId="64" fillId="32" borderId="42" xfId="803" applyFont="1" applyFill="1" applyBorder="1" applyAlignment="1">
      <alignment vertical="center"/>
    </xf>
    <xf numFmtId="0" fontId="64" fillId="32" borderId="23" xfId="803" applyFont="1" applyFill="1" applyBorder="1" applyAlignment="1">
      <alignment vertical="center"/>
    </xf>
    <xf numFmtId="0" fontId="55" fillId="32" borderId="43" xfId="0" applyFont="1" applyFill="1" applyBorder="1" applyAlignment="1">
      <alignment vertical="center"/>
    </xf>
    <xf numFmtId="0" fontId="55" fillId="32" borderId="44" xfId="0" applyFont="1" applyFill="1" applyBorder="1" applyAlignment="1">
      <alignment vertical="center"/>
    </xf>
  </cellXfs>
  <cellStyles count="1997">
    <cellStyle name="0,0_x000a__x000a_NA_x000a__x000a_" xfId="1"/>
    <cellStyle name="0,0_x000a__x000a_NA_x000a__x000a_ 10" xfId="2"/>
    <cellStyle name="0,0_x000a__x000a_NA_x000a__x000a_ 10 2" xfId="3"/>
    <cellStyle name="0,0_x000a__x000a_NA_x000a__x000a_ 11" xfId="4"/>
    <cellStyle name="0,0_x000a__x000a_NA_x000a__x000a_ 2" xfId="5"/>
    <cellStyle name="0,0_x000a__x000a_NA_x000a__x000a_ 2 2" xfId="6"/>
    <cellStyle name="0,0_x000a__x000a_NA_x000a__x000a_ 2_planilha orçamentária" xfId="7"/>
    <cellStyle name="0,0_x000a__x000a_NA_x000a__x000a_ 3" xfId="8"/>
    <cellStyle name="0,0_x000a__x000a_NA_x000a__x000a_ 4" xfId="9"/>
    <cellStyle name="0,0_x000a__x000a_NA_x000a__x000a_ 5" xfId="10"/>
    <cellStyle name="0,0_x000a__x000a_NA_x000a__x000a_ 5 2" xfId="11"/>
    <cellStyle name="0,0_x000a__x000a_NA_x000a__x000a_ 6" xfId="12"/>
    <cellStyle name="0,0_x000a__x000a_NA_x000a__x000a_ 6 2" xfId="13"/>
    <cellStyle name="0,0_x000a__x000a_NA_x000a__x000a_ 7" xfId="14"/>
    <cellStyle name="0,0_x000a__x000a_NA_x000a__x000a_ 7 2" xfId="15"/>
    <cellStyle name="0,0_x000a__x000a_NA_x000a__x000a_ 8" xfId="16"/>
    <cellStyle name="0,0_x000a__x000a_NA_x000a__x000a_ 8 2" xfId="17"/>
    <cellStyle name="0,0_x000a__x000a_NA_x000a__x000a_ 9" xfId="18"/>
    <cellStyle name="0,0_x000a__x000a_NA_x000a__x000a_ 9 2" xfId="19"/>
    <cellStyle name="0,0_x000a__x000a_NA_x000a__x000a__12A +Q + VT 2" xfId="20"/>
    <cellStyle name="0,0_x000a_NA_x000a_" xfId="21"/>
    <cellStyle name="0,0_x000d__x000a_NA_x000d__x000a_" xfId="22"/>
    <cellStyle name="0,0_x000d__x000a_NA_x000d__x000a_ 10" xfId="23"/>
    <cellStyle name="0,0_x000d__x000a_NA_x000d__x000a_ 10 2" xfId="24"/>
    <cellStyle name="0,0_x000d__x000a_NA_x000d__x000a_ 11" xfId="25"/>
    <cellStyle name="0,0_x000d__x000a_NA_x000d__x000a_ 12" xfId="26"/>
    <cellStyle name="0,0_x000d__x000a_NA_x000d__x000a_ 13" xfId="27"/>
    <cellStyle name="0,0_x000d__x000a_NA_x000d__x000a_ 13 2" xfId="28"/>
    <cellStyle name="0,0_x000d__x000a_NA_x000d__x000a_ 13 2 2" xfId="29"/>
    <cellStyle name="0,0_x000d__x000a_NA_x000d__x000a_ 14" xfId="30"/>
    <cellStyle name="0,0_x000d__x000a_NA_x000d__x000a_ 15" xfId="31"/>
    <cellStyle name="0,0_x000d__x000a_NA_x000d__x000a_ 16" xfId="32"/>
    <cellStyle name="0,0_x000d__x000a_NA_x000d__x000a_ 17" xfId="33"/>
    <cellStyle name="0,0_x000d__x000a_NA_x000d__x000a_ 18" xfId="34"/>
    <cellStyle name="0,0_x000d__x000a_NA_x000d__x000a_ 19" xfId="35"/>
    <cellStyle name="0,0_x000d__x000a_NA_x000d__x000a_ 2" xfId="36"/>
    <cellStyle name="0,0_x000d__x000a_NA_x000d__x000a_ 2 2" xfId="37"/>
    <cellStyle name="0,0_x000d__x000a_NA_x000d__x000a_ 2 2 2" xfId="38"/>
    <cellStyle name="0,0_x000d__x000a_NA_x000d__x000a_ 2 2 2 2" xfId="39"/>
    <cellStyle name="0,0_x000d__x000a_NA_x000d__x000a_ 2 2 2 2 2" xfId="40"/>
    <cellStyle name="0,0_x000d__x000a_NA_x000d__x000a_ 2 2 2 3" xfId="41"/>
    <cellStyle name="0,0_x000d__x000a_NA_x000d__x000a_ 2 2 3" xfId="42"/>
    <cellStyle name="0,0_x000d__x000a_NA_x000d__x000a_ 2 2 3 2" xfId="43"/>
    <cellStyle name="0,0_x000d__x000a_NA_x000d__x000a_ 2 2 4" xfId="44"/>
    <cellStyle name="0,0_x000d__x000a_NA_x000d__x000a_ 2 3" xfId="45"/>
    <cellStyle name="0,0_x000d__x000a_NA_x000d__x000a_ 2 3 2" xfId="46"/>
    <cellStyle name="0,0_x000d__x000a_NA_x000d__x000a_ 2 4" xfId="47"/>
    <cellStyle name="0,0_x000d__x000a_NA_x000d__x000a_ 20" xfId="48"/>
    <cellStyle name="0,0_x000d__x000a_NA_x000d__x000a_ 21" xfId="49"/>
    <cellStyle name="0,0_x000d__x000a_NA_x000d__x000a_ 22" xfId="50"/>
    <cellStyle name="0,0_x000d__x000a_NA_x000d__x000a_ 23" xfId="51"/>
    <cellStyle name="0,0_x000d__x000a_NA_x000d__x000a_ 24" xfId="52"/>
    <cellStyle name="0,0_x000d__x000a_NA_x000d__x000a_ 25" xfId="53"/>
    <cellStyle name="0,0_x000d__x000a_NA_x000d__x000a_ 26" xfId="54"/>
    <cellStyle name="0,0_x000d__x000a_NA_x000d__x000a_ 27" xfId="55"/>
    <cellStyle name="0,0_x000d__x000a_NA_x000d__x000a_ 28" xfId="56"/>
    <cellStyle name="0,0_x000d__x000a_NA_x000d__x000a_ 29" xfId="57"/>
    <cellStyle name="0,0_x000d__x000a_NA_x000d__x000a_ 3" xfId="58"/>
    <cellStyle name="0,0_x000d__x000a_NA_x000d__x000a_ 3 2" xfId="59"/>
    <cellStyle name="0,0_x000d__x000a_NA_x000d__x000a_ 3 2 2" xfId="60"/>
    <cellStyle name="0,0_x000d__x000a_NA_x000d__x000a_ 3 3" xfId="61"/>
    <cellStyle name="0,0_x000d__x000a_NA_x000d__x000a_ 30" xfId="62"/>
    <cellStyle name="0,0_x000d__x000a_NA_x000d__x000a_ 31" xfId="63"/>
    <cellStyle name="0,0_x000d__x000a_NA_x000d__x000a_ 32" xfId="64"/>
    <cellStyle name="0,0_x000d__x000a_NA_x000d__x000a_ 33" xfId="65"/>
    <cellStyle name="0,0_x000d__x000a_NA_x000d__x000a_ 34" xfId="66"/>
    <cellStyle name="0,0_x000d__x000a_NA_x000d__x000a_ 35" xfId="67"/>
    <cellStyle name="0,0_x000d__x000a_NA_x000d__x000a_ 36" xfId="68"/>
    <cellStyle name="0,0_x000d__x000a_NA_x000d__x000a_ 37" xfId="69"/>
    <cellStyle name="0,0_x000d__x000a_NA_x000d__x000a_ 38" xfId="70"/>
    <cellStyle name="0,0_x000d__x000a_NA_x000d__x000a_ 39" xfId="71"/>
    <cellStyle name="0,0_x000d__x000a_NA_x000d__x000a_ 4" xfId="72"/>
    <cellStyle name="0,0_x000d__x000a_NA_x000d__x000a_ 4 2" xfId="73"/>
    <cellStyle name="0,0_x000d__x000a_NA_x000d__x000a_ 4 3" xfId="74"/>
    <cellStyle name="0,0_x000d__x000a_NA_x000d__x000a_ 40" xfId="75"/>
    <cellStyle name="0,0_x000d__x000a_NA_x000d__x000a_ 41" xfId="76"/>
    <cellStyle name="0,0_x000d__x000a_NA_x000d__x000a_ 42" xfId="77"/>
    <cellStyle name="0,0_x000d__x000a_NA_x000d__x000a_ 43" xfId="78"/>
    <cellStyle name="0,0_x000d__x000a_NA_x000d__x000a_ 5" xfId="79"/>
    <cellStyle name="0,0_x000d__x000a_NA_x000d__x000a_ 5 2" xfId="80"/>
    <cellStyle name="0,0_x000d__x000a_NA_x000d__x000a_ 5 3" xfId="81"/>
    <cellStyle name="0,0_x000d__x000a_NA_x000d__x000a_ 6" xfId="82"/>
    <cellStyle name="0,0_x000d__x000a_NA_x000d__x000a_ 7" xfId="83"/>
    <cellStyle name="0,0_x000d__x000a_NA_x000d__x000a_ 8" xfId="84"/>
    <cellStyle name="0,0_x000d__x000a_NA_x000d__x000a_ 9" xfId="85"/>
    <cellStyle name="0,0_x000d__x000a_NA_x000d__x000a__~7656023" xfId="86"/>
    <cellStyle name="20% - Accent1" xfId="87"/>
    <cellStyle name="20% - Accent1 2" xfId="88"/>
    <cellStyle name="20% - Accent1 2 2" xfId="89"/>
    <cellStyle name="20% - Accent1 3" xfId="90"/>
    <cellStyle name="20% - Accent2" xfId="91"/>
    <cellStyle name="20% - Accent2 2" xfId="92"/>
    <cellStyle name="20% - Accent2 2 2" xfId="93"/>
    <cellStyle name="20% - Accent2 3" xfId="94"/>
    <cellStyle name="20% - Accent3" xfId="95"/>
    <cellStyle name="20% - Accent3 2" xfId="96"/>
    <cellStyle name="20% - Accent3 2 2" xfId="97"/>
    <cellStyle name="20% - Accent3 3" xfId="98"/>
    <cellStyle name="20% - Accent4" xfId="99"/>
    <cellStyle name="20% - Accent4 2" xfId="100"/>
    <cellStyle name="20% - Accent4 2 2" xfId="101"/>
    <cellStyle name="20% - Accent4 3" xfId="102"/>
    <cellStyle name="20% - Accent5" xfId="103"/>
    <cellStyle name="20% - Accent5 2" xfId="104"/>
    <cellStyle name="20% - Accent5 2 2" xfId="105"/>
    <cellStyle name="20% - Accent5 3" xfId="106"/>
    <cellStyle name="20% - Accent6" xfId="107"/>
    <cellStyle name="20% - Accent6 2" xfId="108"/>
    <cellStyle name="20% - Accent6 2 2" xfId="109"/>
    <cellStyle name="20% - Accent6 3" xfId="110"/>
    <cellStyle name="20% - Ênfase1 2" xfId="111"/>
    <cellStyle name="20% - Ênfase1 2 2" xfId="112"/>
    <cellStyle name="20% - Ênfase1 2 2 2" xfId="113"/>
    <cellStyle name="20% - Ênfase1 2 3" xfId="114"/>
    <cellStyle name="20% - Ênfase1 2 3 2" xfId="115"/>
    <cellStyle name="20% - Ênfase1 2 4" xfId="116"/>
    <cellStyle name="20% - Ênfase1 3" xfId="117"/>
    <cellStyle name="20% - Ênfase1 3 2" xfId="118"/>
    <cellStyle name="20% - Ênfase1 3 2 2" xfId="119"/>
    <cellStyle name="20% - Ênfase1 3 3" xfId="120"/>
    <cellStyle name="20% - Ênfase1 4" xfId="121"/>
    <cellStyle name="20% - Ênfase1 4 2" xfId="122"/>
    <cellStyle name="20% - Ênfase1 4 2 2" xfId="123"/>
    <cellStyle name="20% - Ênfase1 4 3" xfId="124"/>
    <cellStyle name="20% - Ênfase1 5" xfId="125"/>
    <cellStyle name="20% - Ênfase1 5 2" xfId="126"/>
    <cellStyle name="20% - Ênfase1 5 2 2" xfId="127"/>
    <cellStyle name="20% - Ênfase1 5 3" xfId="128"/>
    <cellStyle name="20% - Ênfase2 2" xfId="129"/>
    <cellStyle name="20% - Ênfase2 2 2" xfId="130"/>
    <cellStyle name="20% - Ênfase2 2 2 2" xfId="131"/>
    <cellStyle name="20% - Ênfase2 2 3" xfId="132"/>
    <cellStyle name="20% - Ênfase2 2 3 2" xfId="133"/>
    <cellStyle name="20% - Ênfase2 2 4" xfId="134"/>
    <cellStyle name="20% - Ênfase2 3" xfId="135"/>
    <cellStyle name="20% - Ênfase2 3 2" xfId="136"/>
    <cellStyle name="20% - Ênfase2 3 2 2" xfId="137"/>
    <cellStyle name="20% - Ênfase2 3 3" xfId="138"/>
    <cellStyle name="20% - Ênfase2 4" xfId="139"/>
    <cellStyle name="20% - Ênfase2 4 2" xfId="140"/>
    <cellStyle name="20% - Ênfase2 4 2 2" xfId="141"/>
    <cellStyle name="20% - Ênfase2 4 3" xfId="142"/>
    <cellStyle name="20% - Ênfase2 5" xfId="143"/>
    <cellStyle name="20% - Ênfase2 5 2" xfId="144"/>
    <cellStyle name="20% - Ênfase2 5 2 2" xfId="145"/>
    <cellStyle name="20% - Ênfase2 5 3" xfId="146"/>
    <cellStyle name="20% - Ênfase3 2" xfId="147"/>
    <cellStyle name="20% - Ênfase3 2 2" xfId="148"/>
    <cellStyle name="20% - Ênfase3 2 2 2" xfId="149"/>
    <cellStyle name="20% - Ênfase3 2 3" xfId="150"/>
    <cellStyle name="20% - Ênfase3 2 3 2" xfId="151"/>
    <cellStyle name="20% - Ênfase3 2 4" xfId="152"/>
    <cellStyle name="20% - Ênfase3 3" xfId="153"/>
    <cellStyle name="20% - Ênfase3 3 2" xfId="154"/>
    <cellStyle name="20% - Ênfase3 3 2 2" xfId="155"/>
    <cellStyle name="20% - Ênfase3 3 3" xfId="156"/>
    <cellStyle name="20% - Ênfase3 4" xfId="157"/>
    <cellStyle name="20% - Ênfase3 4 2" xfId="158"/>
    <cellStyle name="20% - Ênfase3 4 2 2" xfId="159"/>
    <cellStyle name="20% - Ênfase3 4 3" xfId="160"/>
    <cellStyle name="20% - Ênfase3 5" xfId="161"/>
    <cellStyle name="20% - Ênfase3 5 2" xfId="162"/>
    <cellStyle name="20% - Ênfase3 5 2 2" xfId="163"/>
    <cellStyle name="20% - Ênfase3 5 3" xfId="164"/>
    <cellStyle name="20% - Ênfase4 2" xfId="165"/>
    <cellStyle name="20% - Ênfase4 2 2" xfId="166"/>
    <cellStyle name="20% - Ênfase4 2 2 2" xfId="167"/>
    <cellStyle name="20% - Ênfase4 2 3" xfId="168"/>
    <cellStyle name="20% - Ênfase4 2 3 2" xfId="169"/>
    <cellStyle name="20% - Ênfase4 2 4" xfId="170"/>
    <cellStyle name="20% - Ênfase4 3" xfId="171"/>
    <cellStyle name="20% - Ênfase4 3 2" xfId="172"/>
    <cellStyle name="20% - Ênfase4 3 2 2" xfId="173"/>
    <cellStyle name="20% - Ênfase4 3 3" xfId="174"/>
    <cellStyle name="20% - Ênfase4 4" xfId="175"/>
    <cellStyle name="20% - Ênfase4 4 2" xfId="176"/>
    <cellStyle name="20% - Ênfase4 4 2 2" xfId="177"/>
    <cellStyle name="20% - Ênfase4 4 3" xfId="178"/>
    <cellStyle name="20% - Ênfase4 5" xfId="179"/>
    <cellStyle name="20% - Ênfase4 5 2" xfId="180"/>
    <cellStyle name="20% - Ênfase4 5 2 2" xfId="181"/>
    <cellStyle name="20% - Ênfase4 5 3" xfId="182"/>
    <cellStyle name="20% - Ênfase5 2" xfId="183"/>
    <cellStyle name="20% - Ênfase5 2 2" xfId="184"/>
    <cellStyle name="20% - Ênfase5 2 2 2" xfId="185"/>
    <cellStyle name="20% - Ênfase5 2 3" xfId="186"/>
    <cellStyle name="20% - Ênfase5 3" xfId="187"/>
    <cellStyle name="20% - Ênfase5 3 2" xfId="188"/>
    <cellStyle name="20% - Ênfase5 3 2 2" xfId="189"/>
    <cellStyle name="20% - Ênfase5 3 3" xfId="190"/>
    <cellStyle name="20% - Ênfase5 4" xfId="191"/>
    <cellStyle name="20% - Ênfase5 4 2" xfId="192"/>
    <cellStyle name="20% - Ênfase5 4 2 2" xfId="193"/>
    <cellStyle name="20% - Ênfase5 4 3" xfId="194"/>
    <cellStyle name="20% - Ênfase5 5" xfId="195"/>
    <cellStyle name="20% - Ênfase5 5 2" xfId="196"/>
    <cellStyle name="20% - Ênfase5 5 2 2" xfId="197"/>
    <cellStyle name="20% - Ênfase5 5 3" xfId="198"/>
    <cellStyle name="20% - Ênfase6 2" xfId="199"/>
    <cellStyle name="20% - Ênfase6 2 2" xfId="200"/>
    <cellStyle name="20% - Ênfase6 2 2 2" xfId="201"/>
    <cellStyle name="20% - Ênfase6 2 3" xfId="202"/>
    <cellStyle name="20% - Ênfase6 2 3 2" xfId="203"/>
    <cellStyle name="20% - Ênfase6 2 4" xfId="204"/>
    <cellStyle name="20% - Ênfase6 3" xfId="205"/>
    <cellStyle name="20% - Ênfase6 3 2" xfId="206"/>
    <cellStyle name="20% - Ênfase6 3 2 2" xfId="207"/>
    <cellStyle name="20% - Ênfase6 3 3" xfId="208"/>
    <cellStyle name="20% - Ênfase6 4" xfId="209"/>
    <cellStyle name="20% - Ênfase6 4 2" xfId="210"/>
    <cellStyle name="20% - Ênfase6 4 2 2" xfId="211"/>
    <cellStyle name="20% - Ênfase6 4 3" xfId="212"/>
    <cellStyle name="20% - Ênfase6 5" xfId="213"/>
    <cellStyle name="20% - Ênfase6 5 2" xfId="214"/>
    <cellStyle name="20% - Ênfase6 5 2 2" xfId="215"/>
    <cellStyle name="20% - Ênfase6 5 3" xfId="216"/>
    <cellStyle name="40% - Accent1" xfId="217"/>
    <cellStyle name="40% - Accent1 2" xfId="218"/>
    <cellStyle name="40% - Accent1 2 2" xfId="219"/>
    <cellStyle name="40% - Accent1 3" xfId="220"/>
    <cellStyle name="40% - Accent2" xfId="221"/>
    <cellStyle name="40% - Accent2 2" xfId="222"/>
    <cellStyle name="40% - Accent2 2 2" xfId="223"/>
    <cellStyle name="40% - Accent2 3" xfId="224"/>
    <cellStyle name="40% - Accent3" xfId="225"/>
    <cellStyle name="40% - Accent3 2" xfId="226"/>
    <cellStyle name="40% - Accent3 2 2" xfId="227"/>
    <cellStyle name="40% - Accent3 3" xfId="228"/>
    <cellStyle name="40% - Accent4" xfId="229"/>
    <cellStyle name="40% - Accent4 2" xfId="230"/>
    <cellStyle name="40% - Accent4 2 2" xfId="231"/>
    <cellStyle name="40% - Accent4 3" xfId="232"/>
    <cellStyle name="40% - Accent5" xfId="233"/>
    <cellStyle name="40% - Accent5 2" xfId="234"/>
    <cellStyle name="40% - Accent5 2 2" xfId="235"/>
    <cellStyle name="40% - Accent5 3" xfId="236"/>
    <cellStyle name="40% - Accent6" xfId="237"/>
    <cellStyle name="40% - Accent6 2" xfId="238"/>
    <cellStyle name="40% - Accent6 2 2" xfId="239"/>
    <cellStyle name="40% - Accent6 3" xfId="240"/>
    <cellStyle name="40% - Ênfase1 2" xfId="241"/>
    <cellStyle name="40% - Ênfase1 2 2" xfId="242"/>
    <cellStyle name="40% - Ênfase1 2 2 2" xfId="243"/>
    <cellStyle name="40% - Ênfase1 2 3" xfId="244"/>
    <cellStyle name="40% - Ênfase1 2 3 2" xfId="245"/>
    <cellStyle name="40% - Ênfase1 2 4" xfId="246"/>
    <cellStyle name="40% - Ênfase1 3" xfId="247"/>
    <cellStyle name="40% - Ênfase1 3 2" xfId="248"/>
    <cellStyle name="40% - Ênfase1 3 2 2" xfId="249"/>
    <cellStyle name="40% - Ênfase1 3 3" xfId="250"/>
    <cellStyle name="40% - Ênfase1 4" xfId="251"/>
    <cellStyle name="40% - Ênfase1 4 2" xfId="252"/>
    <cellStyle name="40% - Ênfase1 4 2 2" xfId="253"/>
    <cellStyle name="40% - Ênfase1 4 3" xfId="254"/>
    <cellStyle name="40% - Ênfase1 5" xfId="255"/>
    <cellStyle name="40% - Ênfase1 5 2" xfId="256"/>
    <cellStyle name="40% - Ênfase1 5 2 2" xfId="257"/>
    <cellStyle name="40% - Ênfase1 5 3" xfId="258"/>
    <cellStyle name="40% - Ênfase2 2" xfId="259"/>
    <cellStyle name="40% - Ênfase2 2 2" xfId="260"/>
    <cellStyle name="40% - Ênfase2 2 2 2" xfId="261"/>
    <cellStyle name="40% - Ênfase2 2 3" xfId="262"/>
    <cellStyle name="40% - Ênfase2 3" xfId="263"/>
    <cellStyle name="40% - Ênfase2 3 2" xfId="264"/>
    <cellStyle name="40% - Ênfase2 3 2 2" xfId="265"/>
    <cellStyle name="40% - Ênfase2 3 3" xfId="266"/>
    <cellStyle name="40% - Ênfase2 4" xfId="267"/>
    <cellStyle name="40% - Ênfase2 4 2" xfId="268"/>
    <cellStyle name="40% - Ênfase2 4 2 2" xfId="269"/>
    <cellStyle name="40% - Ênfase2 4 3" xfId="270"/>
    <cellStyle name="40% - Ênfase2 5" xfId="271"/>
    <cellStyle name="40% - Ênfase2 5 2" xfId="272"/>
    <cellStyle name="40% - Ênfase2 5 2 2" xfId="273"/>
    <cellStyle name="40% - Ênfase2 5 3" xfId="274"/>
    <cellStyle name="40% - Ênfase3 2" xfId="275"/>
    <cellStyle name="40% - Ênfase3 2 2" xfId="276"/>
    <cellStyle name="40% - Ênfase3 2 2 2" xfId="277"/>
    <cellStyle name="40% - Ênfase3 2 3" xfId="278"/>
    <cellStyle name="40% - Ênfase3 2 3 2" xfId="279"/>
    <cellStyle name="40% - Ênfase3 2 4" xfId="280"/>
    <cellStyle name="40% - Ênfase3 3" xfId="281"/>
    <cellStyle name="40% - Ênfase3 3 2" xfId="282"/>
    <cellStyle name="40% - Ênfase3 3 2 2" xfId="283"/>
    <cellStyle name="40% - Ênfase3 3 3" xfId="284"/>
    <cellStyle name="40% - Ênfase3 4" xfId="285"/>
    <cellStyle name="40% - Ênfase3 4 2" xfId="286"/>
    <cellStyle name="40% - Ênfase3 4 2 2" xfId="287"/>
    <cellStyle name="40% - Ênfase3 4 3" xfId="288"/>
    <cellStyle name="40% - Ênfase3 5" xfId="289"/>
    <cellStyle name="40% - Ênfase3 5 2" xfId="290"/>
    <cellStyle name="40% - Ênfase3 5 2 2" xfId="291"/>
    <cellStyle name="40% - Ênfase3 5 3" xfId="292"/>
    <cellStyle name="40% - Ênfase4 2" xfId="293"/>
    <cellStyle name="40% - Ênfase4 2 2" xfId="294"/>
    <cellStyle name="40% - Ênfase4 2 2 2" xfId="295"/>
    <cellStyle name="40% - Ênfase4 2 3" xfId="296"/>
    <cellStyle name="40% - Ênfase4 2 3 2" xfId="297"/>
    <cellStyle name="40% - Ênfase4 2 4" xfId="298"/>
    <cellStyle name="40% - Ênfase4 3" xfId="299"/>
    <cellStyle name="40% - Ênfase4 3 2" xfId="300"/>
    <cellStyle name="40% - Ênfase4 3 2 2" xfId="301"/>
    <cellStyle name="40% - Ênfase4 3 3" xfId="302"/>
    <cellStyle name="40% - Ênfase4 4" xfId="303"/>
    <cellStyle name="40% - Ênfase4 4 2" xfId="304"/>
    <cellStyle name="40% - Ênfase4 4 2 2" xfId="305"/>
    <cellStyle name="40% - Ênfase4 4 3" xfId="306"/>
    <cellStyle name="40% - Ênfase4 5" xfId="307"/>
    <cellStyle name="40% - Ênfase4 5 2" xfId="308"/>
    <cellStyle name="40% - Ênfase4 5 2 2" xfId="309"/>
    <cellStyle name="40% - Ênfase4 5 3" xfId="310"/>
    <cellStyle name="40% - Ênfase5 2" xfId="311"/>
    <cellStyle name="40% - Ênfase5 2 2" xfId="312"/>
    <cellStyle name="40% - Ênfase5 2 2 2" xfId="313"/>
    <cellStyle name="40% - Ênfase5 2 3" xfId="314"/>
    <cellStyle name="40% - Ênfase5 2 3 2" xfId="315"/>
    <cellStyle name="40% - Ênfase5 2 4" xfId="316"/>
    <cellStyle name="40% - Ênfase5 3" xfId="317"/>
    <cellStyle name="40% - Ênfase5 3 2" xfId="318"/>
    <cellStyle name="40% - Ênfase5 3 2 2" xfId="319"/>
    <cellStyle name="40% - Ênfase5 3 3" xfId="320"/>
    <cellStyle name="40% - Ênfase5 4" xfId="321"/>
    <cellStyle name="40% - Ênfase5 4 2" xfId="322"/>
    <cellStyle name="40% - Ênfase5 4 2 2" xfId="323"/>
    <cellStyle name="40% - Ênfase5 4 3" xfId="324"/>
    <cellStyle name="40% - Ênfase5 5" xfId="325"/>
    <cellStyle name="40% - Ênfase5 5 2" xfId="326"/>
    <cellStyle name="40% - Ênfase5 5 2 2" xfId="327"/>
    <cellStyle name="40% - Ênfase5 5 3" xfId="328"/>
    <cellStyle name="40% - Ênfase6 2" xfId="329"/>
    <cellStyle name="40% - Ênfase6 2 2" xfId="330"/>
    <cellStyle name="40% - Ênfase6 2 2 2" xfId="331"/>
    <cellStyle name="40% - Ênfase6 2 3" xfId="332"/>
    <cellStyle name="40% - Ênfase6 2 3 2" xfId="333"/>
    <cellStyle name="40% - Ênfase6 2 4" xfId="334"/>
    <cellStyle name="40% - Ênfase6 3" xfId="335"/>
    <cellStyle name="40% - Ênfase6 3 2" xfId="336"/>
    <cellStyle name="40% - Ênfase6 3 2 2" xfId="337"/>
    <cellStyle name="40% - Ênfase6 3 3" xfId="338"/>
    <cellStyle name="40% - Ênfase6 4" xfId="339"/>
    <cellStyle name="40% - Ênfase6 4 2" xfId="340"/>
    <cellStyle name="40% - Ênfase6 4 2 2" xfId="341"/>
    <cellStyle name="40% - Ênfase6 4 3" xfId="342"/>
    <cellStyle name="40% - Ênfase6 5" xfId="343"/>
    <cellStyle name="40% - Ênfase6 5 2" xfId="344"/>
    <cellStyle name="40% - Ênfase6 5 2 2" xfId="345"/>
    <cellStyle name="40% - Ênfase6 5 3" xfId="346"/>
    <cellStyle name="60% - Accent1" xfId="347"/>
    <cellStyle name="60% - Accent2" xfId="348"/>
    <cellStyle name="60% - Accent3" xfId="349"/>
    <cellStyle name="60% - Accent4" xfId="350"/>
    <cellStyle name="60% - Accent5" xfId="351"/>
    <cellStyle name="60% - Accent6" xfId="352"/>
    <cellStyle name="60% - Ênfase1 2" xfId="353"/>
    <cellStyle name="60% - Ênfase1 2 2" xfId="354"/>
    <cellStyle name="60% - Ênfase1 3" xfId="355"/>
    <cellStyle name="60% - Ênfase1 4" xfId="356"/>
    <cellStyle name="60% - Ênfase1 5" xfId="357"/>
    <cellStyle name="60% - Ênfase2 2" xfId="358"/>
    <cellStyle name="60% - Ênfase2 2 2" xfId="359"/>
    <cellStyle name="60% - Ênfase2 3" xfId="360"/>
    <cellStyle name="60% - Ênfase2 4" xfId="361"/>
    <cellStyle name="60% - Ênfase2 5" xfId="362"/>
    <cellStyle name="60% - Ênfase3 2" xfId="363"/>
    <cellStyle name="60% - Ênfase3 2 2" xfId="364"/>
    <cellStyle name="60% - Ênfase3 3" xfId="365"/>
    <cellStyle name="60% - Ênfase3 4" xfId="366"/>
    <cellStyle name="60% - Ênfase3 5" xfId="367"/>
    <cellStyle name="60% - Ênfase4 2" xfId="368"/>
    <cellStyle name="60% - Ênfase4 2 2" xfId="369"/>
    <cellStyle name="60% - Ênfase4 3" xfId="370"/>
    <cellStyle name="60% - Ênfase4 4" xfId="371"/>
    <cellStyle name="60% - Ênfase4 5" xfId="372"/>
    <cellStyle name="60% - Ênfase5 2" xfId="373"/>
    <cellStyle name="60% - Ênfase5 2 2" xfId="374"/>
    <cellStyle name="60% - Ênfase5 3" xfId="375"/>
    <cellStyle name="60% - Ênfase5 4" xfId="376"/>
    <cellStyle name="60% - Ênfase5 5" xfId="377"/>
    <cellStyle name="60% - Ênfase6 2" xfId="378"/>
    <cellStyle name="60% - Ênfase6 2 2" xfId="379"/>
    <cellStyle name="60% - Ênfase6 3" xfId="380"/>
    <cellStyle name="60% - Ênfase6 4" xfId="381"/>
    <cellStyle name="60% - Ênfase6 5" xfId="382"/>
    <cellStyle name="Accent1" xfId="383"/>
    <cellStyle name="Accent2" xfId="384"/>
    <cellStyle name="Accent3" xfId="385"/>
    <cellStyle name="Accent4" xfId="386"/>
    <cellStyle name="Accent5" xfId="387"/>
    <cellStyle name="Accent6" xfId="388"/>
    <cellStyle name="ARIAL" xfId="389"/>
    <cellStyle name="ARIAL 2" xfId="390"/>
    <cellStyle name="Bad" xfId="391"/>
    <cellStyle name="Bom 2" xfId="392"/>
    <cellStyle name="Bom 2 2" xfId="393"/>
    <cellStyle name="Bom 3" xfId="394"/>
    <cellStyle name="Bom 4" xfId="395"/>
    <cellStyle name="Bom 5" xfId="396"/>
    <cellStyle name="Calculation" xfId="397"/>
    <cellStyle name="Calculation 2" xfId="398"/>
    <cellStyle name="Calculation 2 2" xfId="399"/>
    <cellStyle name="Calculation 2 2 2" xfId="400"/>
    <cellStyle name="Calculation 2 2 3" xfId="401"/>
    <cellStyle name="Calculation 2 2 4" xfId="402"/>
    <cellStyle name="Calculation 2 3" xfId="403"/>
    <cellStyle name="Calculation 2 4" xfId="404"/>
    <cellStyle name="Calculation 2 5" xfId="405"/>
    <cellStyle name="Calculation 3" xfId="406"/>
    <cellStyle name="Calculation 3 2" xfId="407"/>
    <cellStyle name="Calculation 3 3" xfId="408"/>
    <cellStyle name="Calculation 3 4" xfId="409"/>
    <cellStyle name="Cálculo 2" xfId="410"/>
    <cellStyle name="Cálculo 2 2" xfId="411"/>
    <cellStyle name="Cálculo 2 2 2" xfId="412"/>
    <cellStyle name="Cálculo 2 2 2 2" xfId="413"/>
    <cellStyle name="Cálculo 2 2 2 3" xfId="414"/>
    <cellStyle name="Cálculo 2 2 2 4" xfId="415"/>
    <cellStyle name="Cálculo 2 2 3" xfId="416"/>
    <cellStyle name="Cálculo 2 2 4" xfId="417"/>
    <cellStyle name="Cálculo 2 2 5" xfId="418"/>
    <cellStyle name="Cálculo 2 3" xfId="419"/>
    <cellStyle name="Cálculo 2 3 2" xfId="420"/>
    <cellStyle name="Cálculo 2 3 3" xfId="421"/>
    <cellStyle name="Cálculo 2 3 4" xfId="422"/>
    <cellStyle name="Cálculo 2 4" xfId="423"/>
    <cellStyle name="Cálculo 2 5" xfId="424"/>
    <cellStyle name="Cálculo 2 6" xfId="425"/>
    <cellStyle name="Cálculo 2 7" xfId="426"/>
    <cellStyle name="Cálculo 3" xfId="427"/>
    <cellStyle name="Cálculo 3 2" xfId="428"/>
    <cellStyle name="Cálculo 3 2 2" xfId="429"/>
    <cellStyle name="Cálculo 3 2 3" xfId="430"/>
    <cellStyle name="Cálculo 3 2 4" xfId="431"/>
    <cellStyle name="Cálculo 3 3" xfId="432"/>
    <cellStyle name="Cálculo 3 4" xfId="433"/>
    <cellStyle name="Cálculo 3 5" xfId="434"/>
    <cellStyle name="Cálculo 4" xfId="435"/>
    <cellStyle name="Cálculo 4 2" xfId="436"/>
    <cellStyle name="Cálculo 4 2 2" xfId="437"/>
    <cellStyle name="Cálculo 4 2 3" xfId="438"/>
    <cellStyle name="Cálculo 4 2 4" xfId="439"/>
    <cellStyle name="Cálculo 4 3" xfId="440"/>
    <cellStyle name="Cálculo 4 4" xfId="441"/>
    <cellStyle name="Cálculo 4 5" xfId="442"/>
    <cellStyle name="Cálculo 5" xfId="443"/>
    <cellStyle name="Cálculo 5 2" xfId="444"/>
    <cellStyle name="Cálculo 5 2 2" xfId="445"/>
    <cellStyle name="Cálculo 5 2 3" xfId="446"/>
    <cellStyle name="Cálculo 5 2 4" xfId="447"/>
    <cellStyle name="Cálculo 5 3" xfId="448"/>
    <cellStyle name="Cálculo 5 4" xfId="449"/>
    <cellStyle name="Cálculo 5 5" xfId="450"/>
    <cellStyle name="Cálculo 6" xfId="451"/>
    <cellStyle name="Cálculo 6 2" xfId="452"/>
    <cellStyle name="Cálculo 6 2 2" xfId="453"/>
    <cellStyle name="Cálculo 6 2 3" xfId="454"/>
    <cellStyle name="Cálculo 6 2 4" xfId="455"/>
    <cellStyle name="Cálculo 6 3" xfId="456"/>
    <cellStyle name="Cálculo 6 4" xfId="457"/>
    <cellStyle name="Cálculo 6 5" xfId="458"/>
    <cellStyle name="Cálculo 7" xfId="459"/>
    <cellStyle name="Cálculo 7 2" xfId="460"/>
    <cellStyle name="Cálculo 7 2 2" xfId="461"/>
    <cellStyle name="Cálculo 7 2 3" xfId="462"/>
    <cellStyle name="Cálculo 7 2 4" xfId="463"/>
    <cellStyle name="Cálculo 7 3" xfId="464"/>
    <cellStyle name="Cálculo 7 4" xfId="465"/>
    <cellStyle name="Cálculo 7 5" xfId="466"/>
    <cellStyle name="Cálculo 8" xfId="467"/>
    <cellStyle name="Cálculo 8 2" xfId="468"/>
    <cellStyle name="Cálculo 8 3" xfId="469"/>
    <cellStyle name="Cálculo 8 4" xfId="470"/>
    <cellStyle name="Célula de Verificação 2" xfId="471"/>
    <cellStyle name="Célula de Verificação 3" xfId="472"/>
    <cellStyle name="Célula de Verificação 4" xfId="473"/>
    <cellStyle name="Célula de Verificação 5" xfId="474"/>
    <cellStyle name="Célula Vinculada 2" xfId="475"/>
    <cellStyle name="Célula Vinculada 2 2" xfId="476"/>
    <cellStyle name="Célula Vinculada 3" xfId="477"/>
    <cellStyle name="Célula Vinculada 4" xfId="478"/>
    <cellStyle name="Célula Vinculada 5" xfId="479"/>
    <cellStyle name="Check Cell" xfId="480"/>
    <cellStyle name="Comma" xfId="481"/>
    <cellStyle name="Comma 2" xfId="482"/>
    <cellStyle name="Comma 3" xfId="483"/>
    <cellStyle name="Comma 4" xfId="484"/>
    <cellStyle name="Comma 5" xfId="485"/>
    <cellStyle name="Comma 6" xfId="486"/>
    <cellStyle name="Comma 7" xfId="487"/>
    <cellStyle name="Comma 8" xfId="488"/>
    <cellStyle name="Comma0" xfId="489"/>
    <cellStyle name="Currency" xfId="490"/>
    <cellStyle name="Currency0" xfId="491"/>
    <cellStyle name="Data" xfId="492"/>
    <cellStyle name="Date" xfId="493"/>
    <cellStyle name="Ênfase1 2" xfId="494"/>
    <cellStyle name="Ênfase1 2 2" xfId="495"/>
    <cellStyle name="Ênfase1 3" xfId="496"/>
    <cellStyle name="Ênfase1 4" xfId="497"/>
    <cellStyle name="Ênfase1 5" xfId="498"/>
    <cellStyle name="Ênfase2 2" xfId="499"/>
    <cellStyle name="Ênfase2 2 2" xfId="500"/>
    <cellStyle name="Ênfase2 3" xfId="501"/>
    <cellStyle name="Ênfase2 4" xfId="502"/>
    <cellStyle name="Ênfase2 5" xfId="503"/>
    <cellStyle name="Ênfase3 2" xfId="504"/>
    <cellStyle name="Ênfase3 2 2" xfId="505"/>
    <cellStyle name="Ênfase3 3" xfId="506"/>
    <cellStyle name="Ênfase3 4" xfId="507"/>
    <cellStyle name="Ênfase3 5" xfId="508"/>
    <cellStyle name="Ênfase4 2" xfId="509"/>
    <cellStyle name="Ênfase4 2 2" xfId="510"/>
    <cellStyle name="Ênfase4 3" xfId="511"/>
    <cellStyle name="Ênfase4 3 2" xfId="512"/>
    <cellStyle name="Ênfase4 4" xfId="513"/>
    <cellStyle name="Ênfase4 5" xfId="514"/>
    <cellStyle name="Ênfase5 2" xfId="515"/>
    <cellStyle name="Ênfase5 3" xfId="516"/>
    <cellStyle name="Ênfase5 4" xfId="517"/>
    <cellStyle name="Ênfase5 5" xfId="518"/>
    <cellStyle name="Ênfase6 2" xfId="519"/>
    <cellStyle name="Ênfase6 2 2" xfId="520"/>
    <cellStyle name="Ênfase6 3" xfId="521"/>
    <cellStyle name="Ênfase6 4" xfId="522"/>
    <cellStyle name="Ênfase6 5" xfId="523"/>
    <cellStyle name="Entrada 2" xfId="524"/>
    <cellStyle name="Entrada 2 2" xfId="525"/>
    <cellStyle name="Entrada 2 2 2" xfId="526"/>
    <cellStyle name="Entrada 2 2 2 2" xfId="527"/>
    <cellStyle name="Entrada 2 2 2 3" xfId="528"/>
    <cellStyle name="Entrada 2 2 2 4" xfId="529"/>
    <cellStyle name="Entrada 2 2 3" xfId="530"/>
    <cellStyle name="Entrada 2 2 4" xfId="531"/>
    <cellStyle name="Entrada 2 2 5" xfId="532"/>
    <cellStyle name="Entrada 2 3" xfId="533"/>
    <cellStyle name="Entrada 2 3 2" xfId="534"/>
    <cellStyle name="Entrada 2 3 3" xfId="535"/>
    <cellStyle name="Entrada 2 3 4" xfId="536"/>
    <cellStyle name="Entrada 2 4" xfId="537"/>
    <cellStyle name="Entrada 2 5" xfId="538"/>
    <cellStyle name="Entrada 2 6" xfId="539"/>
    <cellStyle name="Entrada 2 7" xfId="540"/>
    <cellStyle name="Entrada 3" xfId="541"/>
    <cellStyle name="Entrada 3 2" xfId="542"/>
    <cellStyle name="Entrada 3 2 2" xfId="543"/>
    <cellStyle name="Entrada 3 2 3" xfId="544"/>
    <cellStyle name="Entrada 3 2 4" xfId="545"/>
    <cellStyle name="Entrada 3 3" xfId="546"/>
    <cellStyle name="Entrada 3 4" xfId="547"/>
    <cellStyle name="Entrada 3 5" xfId="548"/>
    <cellStyle name="Entrada 4" xfId="549"/>
    <cellStyle name="Entrada 4 2" xfId="550"/>
    <cellStyle name="Entrada 4 2 2" xfId="551"/>
    <cellStyle name="Entrada 4 2 3" xfId="552"/>
    <cellStyle name="Entrada 4 2 4" xfId="553"/>
    <cellStyle name="Entrada 4 3" xfId="554"/>
    <cellStyle name="Entrada 4 4" xfId="555"/>
    <cellStyle name="Entrada 4 5" xfId="556"/>
    <cellStyle name="Entrada 5" xfId="557"/>
    <cellStyle name="Entrada 5 2" xfId="558"/>
    <cellStyle name="Entrada 5 2 2" xfId="559"/>
    <cellStyle name="Entrada 5 2 3" xfId="560"/>
    <cellStyle name="Entrada 5 2 4" xfId="561"/>
    <cellStyle name="Entrada 5 3" xfId="562"/>
    <cellStyle name="Entrada 5 4" xfId="563"/>
    <cellStyle name="Entrada 5 5" xfId="564"/>
    <cellStyle name="Entrada 6" xfId="565"/>
    <cellStyle name="Entrada 6 2" xfId="566"/>
    <cellStyle name="Entrada 6 2 2" xfId="567"/>
    <cellStyle name="Entrada 6 2 3" xfId="568"/>
    <cellStyle name="Entrada 6 2 4" xfId="569"/>
    <cellStyle name="Entrada 6 3" xfId="570"/>
    <cellStyle name="Entrada 6 4" xfId="571"/>
    <cellStyle name="Entrada 6 5" xfId="572"/>
    <cellStyle name="Entrada 7" xfId="573"/>
    <cellStyle name="Entrada 7 2" xfId="574"/>
    <cellStyle name="Entrada 7 2 2" xfId="575"/>
    <cellStyle name="Entrada 7 2 3" xfId="576"/>
    <cellStyle name="Entrada 7 2 4" xfId="577"/>
    <cellStyle name="Entrada 7 3" xfId="578"/>
    <cellStyle name="Entrada 7 4" xfId="579"/>
    <cellStyle name="Entrada 7 5" xfId="580"/>
    <cellStyle name="Entrada 8" xfId="581"/>
    <cellStyle name="Entrada 8 2" xfId="582"/>
    <cellStyle name="Entrada 8 3" xfId="583"/>
    <cellStyle name="Entrada 8 4" xfId="584"/>
    <cellStyle name="Estilo 1" xfId="585"/>
    <cellStyle name="Euro" xfId="586"/>
    <cellStyle name="Euro 2" xfId="587"/>
    <cellStyle name="Excel_BuiltIn_Percent" xfId="588"/>
    <cellStyle name="Explanatory Text" xfId="589"/>
    <cellStyle name="Fixed" xfId="590"/>
    <cellStyle name="Fixo" xfId="591"/>
    <cellStyle name="Good" xfId="592"/>
    <cellStyle name="Heading 1" xfId="593"/>
    <cellStyle name="Heading 2" xfId="594"/>
    <cellStyle name="Heading 3" xfId="595"/>
    <cellStyle name="Heading 4" xfId="596"/>
    <cellStyle name="Hiperlink 2" xfId="597"/>
    <cellStyle name="Hiperlink 2 2" xfId="598"/>
    <cellStyle name="Hiperlink 3" xfId="599"/>
    <cellStyle name="Hyperlink 2" xfId="600"/>
    <cellStyle name="Incorreto 2" xfId="601"/>
    <cellStyle name="Incorreto 2 2" xfId="602"/>
    <cellStyle name="Incorreto 3" xfId="603"/>
    <cellStyle name="Incorreto 4" xfId="604"/>
    <cellStyle name="Incorreto 5" xfId="605"/>
    <cellStyle name="Indefinido" xfId="606"/>
    <cellStyle name="Input" xfId="607"/>
    <cellStyle name="Input 2" xfId="608"/>
    <cellStyle name="Input 2 2" xfId="609"/>
    <cellStyle name="Input 2 2 2" xfId="610"/>
    <cellStyle name="Input 2 2 3" xfId="611"/>
    <cellStyle name="Input 2 2 4" xfId="612"/>
    <cellStyle name="Input 2 3" xfId="613"/>
    <cellStyle name="Input 2 4" xfId="614"/>
    <cellStyle name="Input 2 5" xfId="615"/>
    <cellStyle name="Input 3" xfId="616"/>
    <cellStyle name="Input 3 2" xfId="617"/>
    <cellStyle name="Input 3 3" xfId="618"/>
    <cellStyle name="Input 3 4" xfId="619"/>
    <cellStyle name="ITEM" xfId="620"/>
    <cellStyle name="ITEM 2" xfId="621"/>
    <cellStyle name="ITEM 2 2" xfId="622"/>
    <cellStyle name="ITEM 3" xfId="623"/>
    <cellStyle name="ITEM 4" xfId="624"/>
    <cellStyle name="ITEM 5" xfId="625"/>
    <cellStyle name="ITEM 6" xfId="626"/>
    <cellStyle name="ITEM 7" xfId="627"/>
    <cellStyle name="Linked Cell" xfId="628"/>
    <cellStyle name="M S SANS SERIF" xfId="629"/>
    <cellStyle name="M S SANS SERIF 10" xfId="630"/>
    <cellStyle name="M S SANS SERIF 10 2" xfId="631"/>
    <cellStyle name="M S SANS SERIF 11" xfId="632"/>
    <cellStyle name="M S SANS SERIF 12" xfId="633"/>
    <cellStyle name="M S SANS SERIF 2" xfId="634"/>
    <cellStyle name="M S SANS SERIF 3" xfId="635"/>
    <cellStyle name="M S SANS SERIF 3 2" xfId="636"/>
    <cellStyle name="M S SANS SERIF 3 2 2" xfId="637"/>
    <cellStyle name="M S SANS SERIF 3_planilha orçamentária" xfId="638"/>
    <cellStyle name="M S SANS SERIF 4" xfId="639"/>
    <cellStyle name="M S SANS SERIF 4 2" xfId="640"/>
    <cellStyle name="M S SANS SERIF 4 3" xfId="641"/>
    <cellStyle name="M S SANS SERIF 5" xfId="642"/>
    <cellStyle name="M S SANS SERIF 5 2" xfId="643"/>
    <cellStyle name="M S SANS SERIF 6" xfId="644"/>
    <cellStyle name="M S SANS SERIF 6 2" xfId="645"/>
    <cellStyle name="M S SANS SERIF 7" xfId="646"/>
    <cellStyle name="M S SANS SERIF 7 2" xfId="647"/>
    <cellStyle name="M S SANS SERIF 8" xfId="648"/>
    <cellStyle name="M S SANS SERIF 8 2" xfId="649"/>
    <cellStyle name="M S SANS SERIF 9" xfId="650"/>
    <cellStyle name="M S SANS SERIF 9 2" xfId="651"/>
    <cellStyle name="Moeda" xfId="652" builtinId="4"/>
    <cellStyle name="Moeda 2" xfId="653"/>
    <cellStyle name="Moeda 2 2" xfId="654"/>
    <cellStyle name="Moeda 2 2 2" xfId="655"/>
    <cellStyle name="Moeda 2 2 2 2" xfId="656"/>
    <cellStyle name="Moeda 2 2 3" xfId="657"/>
    <cellStyle name="Moeda 2 3" xfId="658"/>
    <cellStyle name="Moeda 2 3 2" xfId="659"/>
    <cellStyle name="Moeda 2 4" xfId="660"/>
    <cellStyle name="Moeda 3" xfId="661"/>
    <cellStyle name="Moeda 3 2" xfId="662"/>
    <cellStyle name="Moeda 3 3" xfId="663"/>
    <cellStyle name="Moeda 3 3 2" xfId="664"/>
    <cellStyle name="Moeda 3 4" xfId="665"/>
    <cellStyle name="Moeda 4" xfId="666"/>
    <cellStyle name="Moeda 4 2" xfId="667"/>
    <cellStyle name="Moeda 4 3" xfId="668"/>
    <cellStyle name="Moeda 4 3 2" xfId="669"/>
    <cellStyle name="Moeda 4 4" xfId="670"/>
    <cellStyle name="Moeda 4 4 2" xfId="671"/>
    <cellStyle name="Moeda 5" xfId="672"/>
    <cellStyle name="Moeda 5 2" xfId="673"/>
    <cellStyle name="Moeda 6" xfId="674"/>
    <cellStyle name="Moeda 7" xfId="675"/>
    <cellStyle name="Moeda 8" xfId="676"/>
    <cellStyle name="Moeda 8 2" xfId="677"/>
    <cellStyle name="Moeda 8 3" xfId="678"/>
    <cellStyle name="Moeda0" xfId="679"/>
    <cellStyle name="Neutra 2" xfId="680"/>
    <cellStyle name="Neutra 2 2" xfId="681"/>
    <cellStyle name="Neutra 3" xfId="682"/>
    <cellStyle name="Neutra 4" xfId="683"/>
    <cellStyle name="Neutra 5" xfId="684"/>
    <cellStyle name="Neutral" xfId="685"/>
    <cellStyle name="Normal" xfId="0" builtinId="0"/>
    <cellStyle name="Normal 10" xfId="686"/>
    <cellStyle name="Normal 10 10" xfId="687"/>
    <cellStyle name="Normal 10 10 2" xfId="688"/>
    <cellStyle name="Normal 10 10 2 2" xfId="689"/>
    <cellStyle name="Normal 10 10 3" xfId="690"/>
    <cellStyle name="Normal 10 11" xfId="691"/>
    <cellStyle name="Normal 10 11 2" xfId="692"/>
    <cellStyle name="Normal 10 11 2 2" xfId="693"/>
    <cellStyle name="Normal 10 11 3" xfId="694"/>
    <cellStyle name="Normal 10 12" xfId="695"/>
    <cellStyle name="Normal 10 12 2" xfId="696"/>
    <cellStyle name="Normal 10 12 2 2" xfId="697"/>
    <cellStyle name="Normal 10 12 3" xfId="698"/>
    <cellStyle name="Normal 10 13" xfId="699"/>
    <cellStyle name="Normal 10 13 2" xfId="700"/>
    <cellStyle name="Normal 10 13 2 2" xfId="701"/>
    <cellStyle name="Normal 10 13 3" xfId="702"/>
    <cellStyle name="Normal 10 14" xfId="703"/>
    <cellStyle name="Normal 10 14 2" xfId="704"/>
    <cellStyle name="Normal 10 14 2 2" xfId="705"/>
    <cellStyle name="Normal 10 14 3" xfId="706"/>
    <cellStyle name="Normal 10 15" xfId="707"/>
    <cellStyle name="Normal 10 15 2" xfId="708"/>
    <cellStyle name="Normal 10 15 2 2" xfId="709"/>
    <cellStyle name="Normal 10 15 3" xfId="710"/>
    <cellStyle name="Normal 10 16" xfId="711"/>
    <cellStyle name="Normal 10 16 2" xfId="712"/>
    <cellStyle name="Normal 10 16 2 2" xfId="713"/>
    <cellStyle name="Normal 10 16 3" xfId="714"/>
    <cellStyle name="Normal 10 17" xfId="715"/>
    <cellStyle name="Normal 10 17 2" xfId="716"/>
    <cellStyle name="Normal 10 17 2 2" xfId="717"/>
    <cellStyle name="Normal 10 17 3" xfId="718"/>
    <cellStyle name="Normal 10 18" xfId="719"/>
    <cellStyle name="Normal 10 18 2" xfId="720"/>
    <cellStyle name="Normal 10 18 2 2" xfId="721"/>
    <cellStyle name="Normal 10 18 3" xfId="722"/>
    <cellStyle name="Normal 10 19" xfId="723"/>
    <cellStyle name="Normal 10 19 2" xfId="724"/>
    <cellStyle name="Normal 10 19 2 2" xfId="725"/>
    <cellStyle name="Normal 10 19 3" xfId="726"/>
    <cellStyle name="Normal 10 2" xfId="727"/>
    <cellStyle name="Normal 10 2 2" xfId="728"/>
    <cellStyle name="Normal 10 2 2 2" xfId="729"/>
    <cellStyle name="Normal 10 2 3" xfId="730"/>
    <cellStyle name="Normal 10 20" xfId="731"/>
    <cellStyle name="Normal 10 20 2" xfId="732"/>
    <cellStyle name="Normal 10 21" xfId="733"/>
    <cellStyle name="Normal 10 3" xfId="734"/>
    <cellStyle name="Normal 10 3 2" xfId="735"/>
    <cellStyle name="Normal 10 3 2 2" xfId="736"/>
    <cellStyle name="Normal 10 3 3" xfId="737"/>
    <cellStyle name="Normal 10 4" xfId="738"/>
    <cellStyle name="Normal 10 4 2" xfId="739"/>
    <cellStyle name="Normal 10 4 2 2" xfId="740"/>
    <cellStyle name="Normal 10 4 3" xfId="741"/>
    <cellStyle name="Normal 10 5" xfId="742"/>
    <cellStyle name="Normal 10 5 2" xfId="743"/>
    <cellStyle name="Normal 10 5 2 2" xfId="744"/>
    <cellStyle name="Normal 10 5 3" xfId="745"/>
    <cellStyle name="Normal 10 6" xfId="746"/>
    <cellStyle name="Normal 10 6 2" xfId="747"/>
    <cellStyle name="Normal 10 6 2 2" xfId="748"/>
    <cellStyle name="Normal 10 6 3" xfId="749"/>
    <cellStyle name="Normal 10 7" xfId="750"/>
    <cellStyle name="Normal 10 7 2" xfId="751"/>
    <cellStyle name="Normal 10 7 2 2" xfId="752"/>
    <cellStyle name="Normal 10 7 3" xfId="753"/>
    <cellStyle name="Normal 10 8" xfId="754"/>
    <cellStyle name="Normal 10 8 2" xfId="755"/>
    <cellStyle name="Normal 10 8 2 2" xfId="756"/>
    <cellStyle name="Normal 10 8 3" xfId="757"/>
    <cellStyle name="Normal 10 9" xfId="758"/>
    <cellStyle name="Normal 10 9 2" xfId="759"/>
    <cellStyle name="Normal 10 9 2 2" xfId="760"/>
    <cellStyle name="Normal 10 9 3" xfId="761"/>
    <cellStyle name="Normal 10_CUSTO SPTRANS FINAL_RV1" xfId="762"/>
    <cellStyle name="Normal 100" xfId="763"/>
    <cellStyle name="Normal 100 2" xfId="764"/>
    <cellStyle name="Normal 100 3" xfId="765"/>
    <cellStyle name="Normal 101" xfId="766"/>
    <cellStyle name="Normal 102" xfId="767"/>
    <cellStyle name="Normal 103" xfId="768"/>
    <cellStyle name="Normal 104" xfId="769"/>
    <cellStyle name="Normal 105" xfId="770"/>
    <cellStyle name="Normal 106" xfId="771"/>
    <cellStyle name="Normal 107" xfId="772"/>
    <cellStyle name="Normal 108" xfId="773"/>
    <cellStyle name="Normal 109" xfId="774"/>
    <cellStyle name="Normal 11" xfId="775"/>
    <cellStyle name="Normal 110" xfId="776"/>
    <cellStyle name="Normal 111" xfId="777"/>
    <cellStyle name="Normal 112" xfId="778"/>
    <cellStyle name="Normal 113" xfId="779"/>
    <cellStyle name="Normal 114" xfId="780"/>
    <cellStyle name="Normal 115" xfId="781"/>
    <cellStyle name="Normal 116" xfId="782"/>
    <cellStyle name="Normal 117" xfId="783"/>
    <cellStyle name="Normal 118" xfId="784"/>
    <cellStyle name="Normal 119" xfId="785"/>
    <cellStyle name="Normal 12" xfId="786"/>
    <cellStyle name="Normal 12 19" xfId="787"/>
    <cellStyle name="Normal 12 2" xfId="788"/>
    <cellStyle name="Normal 12 2 2" xfId="789"/>
    <cellStyle name="Normal 12 21" xfId="790"/>
    <cellStyle name="Normal 12 3" xfId="791"/>
    <cellStyle name="Normal 12 4" xfId="792"/>
    <cellStyle name="Normal 12 5" xfId="793"/>
    <cellStyle name="Normal 120" xfId="794"/>
    <cellStyle name="Normal 121" xfId="795"/>
    <cellStyle name="Normal 122" xfId="796"/>
    <cellStyle name="Normal 123" xfId="797"/>
    <cellStyle name="Normal 124" xfId="798"/>
    <cellStyle name="Normal 125" xfId="799"/>
    <cellStyle name="Normal 126" xfId="800"/>
    <cellStyle name="Normal 127" xfId="801"/>
    <cellStyle name="Normal 128" xfId="802"/>
    <cellStyle name="Normal 129" xfId="803"/>
    <cellStyle name="Normal 13" xfId="804"/>
    <cellStyle name="Normal 13 2" xfId="805"/>
    <cellStyle name="Normal 14" xfId="806"/>
    <cellStyle name="Normal 14 2" xfId="807"/>
    <cellStyle name="Normal 14 2 2" xfId="808"/>
    <cellStyle name="Normal 14 3" xfId="809"/>
    <cellStyle name="Normal 14 3 2" xfId="810"/>
    <cellStyle name="Normal 15" xfId="811"/>
    <cellStyle name="Normal 15 2" xfId="812"/>
    <cellStyle name="Normal 16" xfId="813"/>
    <cellStyle name="Normal 16 2" xfId="814"/>
    <cellStyle name="Normal 16 3" xfId="815"/>
    <cellStyle name="Normal 16 4" xfId="816"/>
    <cellStyle name="Normal 16 5" xfId="817"/>
    <cellStyle name="Normal 16 6" xfId="818"/>
    <cellStyle name="Normal 17" xfId="819"/>
    <cellStyle name="Normal 18" xfId="820"/>
    <cellStyle name="Normal 19" xfId="821"/>
    <cellStyle name="Normal 2" xfId="822"/>
    <cellStyle name="Normal 2 10" xfId="823"/>
    <cellStyle name="Normal 2 10 2" xfId="824"/>
    <cellStyle name="Normal 2 11" xfId="825"/>
    <cellStyle name="Normal 2 12" xfId="826"/>
    <cellStyle name="Normal 2 13" xfId="827"/>
    <cellStyle name="Normal 2 14" xfId="828"/>
    <cellStyle name="Normal 2 15" xfId="829"/>
    <cellStyle name="Normal 2 16" xfId="830"/>
    <cellStyle name="Normal 2 17" xfId="831"/>
    <cellStyle name="Normal 2 18" xfId="832"/>
    <cellStyle name="Normal 2 19" xfId="833"/>
    <cellStyle name="Normal 2 2" xfId="834"/>
    <cellStyle name="Normal 2 2 2" xfId="835"/>
    <cellStyle name="Normal 2 2 2 2" xfId="836"/>
    <cellStyle name="Normal 2 2 2 2 2" xfId="837"/>
    <cellStyle name="Normal 2 2 2 3" xfId="838"/>
    <cellStyle name="Normal 2 2 3" xfId="839"/>
    <cellStyle name="Normal 2 2 3 2" xfId="840"/>
    <cellStyle name="Normal 2 2 4" xfId="841"/>
    <cellStyle name="Normal 2 2 5" xfId="842"/>
    <cellStyle name="Normal 2 20" xfId="843"/>
    <cellStyle name="Normal 2 21" xfId="844"/>
    <cellStyle name="Normal 2 22" xfId="845"/>
    <cellStyle name="Normal 2 23" xfId="846"/>
    <cellStyle name="Normal 2 24" xfId="847"/>
    <cellStyle name="Normal 2 25" xfId="848"/>
    <cellStyle name="Normal 2 26" xfId="849"/>
    <cellStyle name="Normal 2 27" xfId="850"/>
    <cellStyle name="Normal 2 28" xfId="851"/>
    <cellStyle name="Normal 2 29" xfId="852"/>
    <cellStyle name="Normal 2 3" xfId="853"/>
    <cellStyle name="Normal 2 3 2" xfId="854"/>
    <cellStyle name="Normal 2 30" xfId="855"/>
    <cellStyle name="Normal 2 31" xfId="856"/>
    <cellStyle name="Normal 2 32" xfId="857"/>
    <cellStyle name="Normal 2 33" xfId="858"/>
    <cellStyle name="Normal 2 34" xfId="859"/>
    <cellStyle name="Normal 2 35" xfId="860"/>
    <cellStyle name="Normal 2 36" xfId="861"/>
    <cellStyle name="Normal 2 37" xfId="862"/>
    <cellStyle name="Normal 2 38" xfId="863"/>
    <cellStyle name="Normal 2 39" xfId="864"/>
    <cellStyle name="Normal 2 4" xfId="865"/>
    <cellStyle name="Normal 2 4 10" xfId="866"/>
    <cellStyle name="Normal 2 4 11" xfId="867"/>
    <cellStyle name="Normal 2 4 2" xfId="868"/>
    <cellStyle name="Normal 2 4 2 2" xfId="869"/>
    <cellStyle name="Normal 2 4 3" xfId="870"/>
    <cellStyle name="Normal 2 4 3 2" xfId="871"/>
    <cellStyle name="Normal 2 4 4" xfId="872"/>
    <cellStyle name="Normal 2 4 4 2" xfId="873"/>
    <cellStyle name="Normal 2 4 5" xfId="874"/>
    <cellStyle name="Normal 2 4 6" xfId="875"/>
    <cellStyle name="Normal 2 4 7" xfId="876"/>
    <cellStyle name="Normal 2 4 8" xfId="877"/>
    <cellStyle name="Normal 2 4 9" xfId="878"/>
    <cellStyle name="Normal 2 40" xfId="879"/>
    <cellStyle name="Normal 2 41" xfId="880"/>
    <cellStyle name="Normal 2 42" xfId="881"/>
    <cellStyle name="Normal 2 43" xfId="882"/>
    <cellStyle name="Normal 2 44" xfId="883"/>
    <cellStyle name="Normal 2 45" xfId="884"/>
    <cellStyle name="Normal 2 46" xfId="885"/>
    <cellStyle name="Normal 2 5" xfId="886"/>
    <cellStyle name="Normal 2 6" xfId="887"/>
    <cellStyle name="Normal 2 7" xfId="888"/>
    <cellStyle name="Normal 2 7 2" xfId="889"/>
    <cellStyle name="Normal 2 7 3" xfId="890"/>
    <cellStyle name="Normal 2 8" xfId="891"/>
    <cellStyle name="Normal 2 9" xfId="892"/>
    <cellStyle name="Normal 2_MED 04 - 30_07_2010" xfId="893"/>
    <cellStyle name="Normal 20" xfId="894"/>
    <cellStyle name="Normal 21" xfId="895"/>
    <cellStyle name="Normal 22" xfId="896"/>
    <cellStyle name="Normal 23" xfId="897"/>
    <cellStyle name="Normal 24" xfId="898"/>
    <cellStyle name="Normal 24 2" xfId="899"/>
    <cellStyle name="Normal 24 3" xfId="900"/>
    <cellStyle name="Normal 24 4" xfId="901"/>
    <cellStyle name="Normal 24 5" xfId="902"/>
    <cellStyle name="Normal 24 6" xfId="903"/>
    <cellStyle name="Normal 25" xfId="904"/>
    <cellStyle name="Normal 25 2" xfId="905"/>
    <cellStyle name="Normal 25 2 2" xfId="906"/>
    <cellStyle name="Normal 25 2 3" xfId="907"/>
    <cellStyle name="Normal 25 2 4" xfId="908"/>
    <cellStyle name="Normal 25 2 5" xfId="909"/>
    <cellStyle name="Normal 25 3" xfId="910"/>
    <cellStyle name="Normal 26" xfId="911"/>
    <cellStyle name="Normal 26 2" xfId="912"/>
    <cellStyle name="Normal 26 3" xfId="913"/>
    <cellStyle name="Normal 26 4" xfId="914"/>
    <cellStyle name="Normal 26 5" xfId="915"/>
    <cellStyle name="Normal 26 6" xfId="916"/>
    <cellStyle name="Normal 26 7" xfId="917"/>
    <cellStyle name="Normal 27" xfId="918"/>
    <cellStyle name="Normal 27 2" xfId="919"/>
    <cellStyle name="Normal 27 3" xfId="920"/>
    <cellStyle name="Normal 27 4" xfId="921"/>
    <cellStyle name="Normal 27 5" xfId="922"/>
    <cellStyle name="Normal 27 6" xfId="923"/>
    <cellStyle name="Normal 28" xfId="924"/>
    <cellStyle name="Normal 28 2" xfId="925"/>
    <cellStyle name="Normal 28 3" xfId="926"/>
    <cellStyle name="Normal 28 4" xfId="927"/>
    <cellStyle name="Normal 28 5" xfId="928"/>
    <cellStyle name="Normal 28 6" xfId="929"/>
    <cellStyle name="Normal 29" xfId="930"/>
    <cellStyle name="Normal 29 2" xfId="931"/>
    <cellStyle name="Normal 29 3" xfId="932"/>
    <cellStyle name="Normal 29 4" xfId="933"/>
    <cellStyle name="Normal 29 5" xfId="934"/>
    <cellStyle name="Normal 29 6" xfId="935"/>
    <cellStyle name="Normal 3" xfId="936"/>
    <cellStyle name="Normal 3 10" xfId="937"/>
    <cellStyle name="Normal 3 10 2" xfId="938"/>
    <cellStyle name="Normal 3 10 2 2" xfId="939"/>
    <cellStyle name="Normal 3 10 3" xfId="940"/>
    <cellStyle name="Normal 3 11" xfId="941"/>
    <cellStyle name="Normal 3 11 2" xfId="942"/>
    <cellStyle name="Normal 3 11 2 2" xfId="943"/>
    <cellStyle name="Normal 3 11 3" xfId="944"/>
    <cellStyle name="Normal 3 12" xfId="945"/>
    <cellStyle name="Normal 3 12 2" xfId="946"/>
    <cellStyle name="Normal 3 12 2 2" xfId="947"/>
    <cellStyle name="Normal 3 12 3" xfId="948"/>
    <cellStyle name="Normal 3 13" xfId="949"/>
    <cellStyle name="Normal 3 13 2" xfId="950"/>
    <cellStyle name="Normal 3 13 2 2" xfId="951"/>
    <cellStyle name="Normal 3 13 3" xfId="952"/>
    <cellStyle name="Normal 3 14" xfId="953"/>
    <cellStyle name="Normal 3 14 2" xfId="954"/>
    <cellStyle name="Normal 3 14 2 2" xfId="955"/>
    <cellStyle name="Normal 3 14 3" xfId="956"/>
    <cellStyle name="Normal 3 15" xfId="957"/>
    <cellStyle name="Normal 3 15 2" xfId="958"/>
    <cellStyle name="Normal 3 15 2 2" xfId="959"/>
    <cellStyle name="Normal 3 15 3" xfId="960"/>
    <cellStyle name="Normal 3 16" xfId="961"/>
    <cellStyle name="Normal 3 16 2" xfId="962"/>
    <cellStyle name="Normal 3 16 2 2" xfId="963"/>
    <cellStyle name="Normal 3 16 3" xfId="964"/>
    <cellStyle name="Normal 3 17" xfId="965"/>
    <cellStyle name="Normal 3 17 2" xfId="966"/>
    <cellStyle name="Normal 3 17 2 2" xfId="967"/>
    <cellStyle name="Normal 3 17 3" xfId="968"/>
    <cellStyle name="Normal 3 18" xfId="969"/>
    <cellStyle name="Normal 3 18 2" xfId="970"/>
    <cellStyle name="Normal 3 18 2 2" xfId="971"/>
    <cellStyle name="Normal 3 18 3" xfId="972"/>
    <cellStyle name="Normal 3 19" xfId="973"/>
    <cellStyle name="Normal 3 19 2" xfId="974"/>
    <cellStyle name="Normal 3 19 2 2" xfId="975"/>
    <cellStyle name="Normal 3 19 3" xfId="976"/>
    <cellStyle name="Normal 3 2" xfId="977"/>
    <cellStyle name="Normal 3 2 2" xfId="978"/>
    <cellStyle name="Normal 3 2 3" xfId="979"/>
    <cellStyle name="Normal 3 2 4" xfId="980"/>
    <cellStyle name="Normal 3 20" xfId="981"/>
    <cellStyle name="Normal 3 20 2" xfId="982"/>
    <cellStyle name="Normal 3 20 3" xfId="983"/>
    <cellStyle name="Normal 3 20 3 2" xfId="984"/>
    <cellStyle name="Normal 3 20 4" xfId="985"/>
    <cellStyle name="Normal 3 21" xfId="986"/>
    <cellStyle name="Normal 3 22" xfId="987"/>
    <cellStyle name="Normal 3 23" xfId="988"/>
    <cellStyle name="Normal 3 3" xfId="989"/>
    <cellStyle name="Normal 3 3 2" xfId="990"/>
    <cellStyle name="Normal 3 3 3" xfId="991"/>
    <cellStyle name="Normal 3 3 3 2" xfId="992"/>
    <cellStyle name="Normal 3 3 4" xfId="993"/>
    <cellStyle name="Normal 3 4" xfId="994"/>
    <cellStyle name="Normal 3 4 2" xfId="995"/>
    <cellStyle name="Normal 3 4 2 2" xfId="996"/>
    <cellStyle name="Normal 3 4 3" xfId="997"/>
    <cellStyle name="Normal 3 5" xfId="998"/>
    <cellStyle name="Normal 3 5 2" xfId="999"/>
    <cellStyle name="Normal 3 5 2 2" xfId="1000"/>
    <cellStyle name="Normal 3 5 3" xfId="1001"/>
    <cellStyle name="Normal 3 6" xfId="1002"/>
    <cellStyle name="Normal 3 6 2" xfId="1003"/>
    <cellStyle name="Normal 3 6 2 2" xfId="1004"/>
    <cellStyle name="Normal 3 6 3" xfId="1005"/>
    <cellStyle name="Normal 3 7" xfId="1006"/>
    <cellStyle name="Normal 3 7 2" xfId="1007"/>
    <cellStyle name="Normal 3 7 2 2" xfId="1008"/>
    <cellStyle name="Normal 3 7 3" xfId="1009"/>
    <cellStyle name="Normal 3 8" xfId="1010"/>
    <cellStyle name="Normal 3 8 2" xfId="1011"/>
    <cellStyle name="Normal 3 8 2 2" xfId="1012"/>
    <cellStyle name="Normal 3 8 3" xfId="1013"/>
    <cellStyle name="Normal 3 9" xfId="1014"/>
    <cellStyle name="Normal 3 9 2" xfId="1015"/>
    <cellStyle name="Normal 3 9 2 2" xfId="1016"/>
    <cellStyle name="Normal 3 9 3" xfId="1017"/>
    <cellStyle name="Normal 3_CUSTO SPTRANS FINAL_RV1" xfId="1018"/>
    <cellStyle name="Normal 30" xfId="1019"/>
    <cellStyle name="Normal 30 2" xfId="1020"/>
    <cellStyle name="Normal 30 3" xfId="1021"/>
    <cellStyle name="Normal 30 4" xfId="1022"/>
    <cellStyle name="Normal 30 5" xfId="1023"/>
    <cellStyle name="Normal 30 6" xfId="1024"/>
    <cellStyle name="Normal 31" xfId="1025"/>
    <cellStyle name="Normal 31 2" xfId="1026"/>
    <cellStyle name="Normal 31 3" xfId="1027"/>
    <cellStyle name="Normal 31 4" xfId="1028"/>
    <cellStyle name="Normal 31 5" xfId="1029"/>
    <cellStyle name="Normal 31 6" xfId="1030"/>
    <cellStyle name="Normal 32" xfId="1031"/>
    <cellStyle name="Normal 32 2" xfId="1032"/>
    <cellStyle name="Normal 32 3" xfId="1033"/>
    <cellStyle name="Normal 32 4" xfId="1034"/>
    <cellStyle name="Normal 32 5" xfId="1035"/>
    <cellStyle name="Normal 32 6" xfId="1036"/>
    <cellStyle name="Normal 33" xfId="1037"/>
    <cellStyle name="Normal 33 2" xfId="1038"/>
    <cellStyle name="Normal 33 3" xfId="1039"/>
    <cellStyle name="Normal 33 4" xfId="1040"/>
    <cellStyle name="Normal 33 5" xfId="1041"/>
    <cellStyle name="Normal 33 6" xfId="1042"/>
    <cellStyle name="Normal 34" xfId="1043"/>
    <cellStyle name="Normal 34 2" xfId="1044"/>
    <cellStyle name="Normal 34 3" xfId="1045"/>
    <cellStyle name="Normal 34 4" xfId="1046"/>
    <cellStyle name="Normal 34 5" xfId="1047"/>
    <cellStyle name="Normal 34 6" xfId="1048"/>
    <cellStyle name="Normal 35" xfId="1049"/>
    <cellStyle name="Normal 35 2" xfId="1050"/>
    <cellStyle name="Normal 35 3" xfId="1051"/>
    <cellStyle name="Normal 35 4" xfId="1052"/>
    <cellStyle name="Normal 35 5" xfId="1053"/>
    <cellStyle name="Normal 35 6" xfId="1054"/>
    <cellStyle name="Normal 36" xfId="1055"/>
    <cellStyle name="Normal 36 2" xfId="1056"/>
    <cellStyle name="Normal 36 3" xfId="1057"/>
    <cellStyle name="Normal 36 4" xfId="1058"/>
    <cellStyle name="Normal 36 5" xfId="1059"/>
    <cellStyle name="Normal 37" xfId="1060"/>
    <cellStyle name="Normal 38" xfId="1061"/>
    <cellStyle name="Normal 39" xfId="1062"/>
    <cellStyle name="Normal 4" xfId="1063"/>
    <cellStyle name="Normal 4 2" xfId="1064"/>
    <cellStyle name="Normal 4 2 2" xfId="1065"/>
    <cellStyle name="Normal 4 2 3" xfId="1066"/>
    <cellStyle name="Normal 4 2 4" xfId="1067"/>
    <cellStyle name="Normal 4 2 4 2" xfId="1068"/>
    <cellStyle name="Normal 4 3" xfId="1069"/>
    <cellStyle name="Normal 4 3 2" xfId="1070"/>
    <cellStyle name="Normal 4 3 3" xfId="1071"/>
    <cellStyle name="Normal 4 3 4" xfId="1072"/>
    <cellStyle name="Normal 4 3 5" xfId="1073"/>
    <cellStyle name="Normal 4 3 6" xfId="1074"/>
    <cellStyle name="Normal 4 4" xfId="1075"/>
    <cellStyle name="Normal 4 4 2" xfId="1076"/>
    <cellStyle name="Normal 4 5" xfId="1077"/>
    <cellStyle name="Normal 4 5 2" xfId="1078"/>
    <cellStyle name="Normal 4 5 3" xfId="1079"/>
    <cellStyle name="Normal 4 5 3 2" xfId="1080"/>
    <cellStyle name="Normal 4 5 4" xfId="1081"/>
    <cellStyle name="Normal 4 6" xfId="1082"/>
    <cellStyle name="Normal 4 6 2" xfId="1083"/>
    <cellStyle name="Normal 4 7" xfId="1084"/>
    <cellStyle name="Normal 40" xfId="1085"/>
    <cellStyle name="Normal 41" xfId="1086"/>
    <cellStyle name="Normal 42" xfId="1087"/>
    <cellStyle name="Normal 43" xfId="1088"/>
    <cellStyle name="Normal 44" xfId="1089"/>
    <cellStyle name="Normal 45" xfId="1090"/>
    <cellStyle name="Normal 46" xfId="1091"/>
    <cellStyle name="Normal 47" xfId="1092"/>
    <cellStyle name="Normal 48" xfId="1093"/>
    <cellStyle name="Normal 49" xfId="1094"/>
    <cellStyle name="Normal 5" xfId="1095"/>
    <cellStyle name="Normal 5 2" xfId="1096"/>
    <cellStyle name="Normal 5 2 2" xfId="1097"/>
    <cellStyle name="Normal 5 2 3" xfId="1098"/>
    <cellStyle name="Normal 5 2 4" xfId="1099"/>
    <cellStyle name="Normal 5 2 5" xfId="1100"/>
    <cellStyle name="Normal 5 2 6" xfId="1101"/>
    <cellStyle name="Normal 5 3" xfId="1102"/>
    <cellStyle name="Normal 5 4" xfId="1103"/>
    <cellStyle name="Normal 5 5" xfId="1104"/>
    <cellStyle name="Normal 5 5 2" xfId="1105"/>
    <cellStyle name="Normal 5 5 2 2" xfId="1106"/>
    <cellStyle name="Normal 5 5 2 2 2" xfId="1107"/>
    <cellStyle name="Normal 5 5 2 2 2 2" xfId="1108"/>
    <cellStyle name="Normal 5 5 2 2 2 3" xfId="1109"/>
    <cellStyle name="Normal 50" xfId="1110"/>
    <cellStyle name="Normal 51" xfId="1111"/>
    <cellStyle name="Normal 52" xfId="1112"/>
    <cellStyle name="Normal 53" xfId="1113"/>
    <cellStyle name="Normal 54" xfId="1114"/>
    <cellStyle name="Normal 55" xfId="1115"/>
    <cellStyle name="Normal 56" xfId="1116"/>
    <cellStyle name="Normal 57" xfId="1117"/>
    <cellStyle name="Normal 58" xfId="1118"/>
    <cellStyle name="Normal 59" xfId="1119"/>
    <cellStyle name="Normal 6" xfId="1120"/>
    <cellStyle name="Normal 6 2" xfId="1121"/>
    <cellStyle name="Normal 6 2 2" xfId="1122"/>
    <cellStyle name="Normal 6 2 2 2" xfId="1123"/>
    <cellStyle name="Normal 6 2 3" xfId="1124"/>
    <cellStyle name="Normal 6 3" xfId="1125"/>
    <cellStyle name="Normal 60" xfId="1126"/>
    <cellStyle name="Normal 61" xfId="1127"/>
    <cellStyle name="Normal 611" xfId="1128"/>
    <cellStyle name="Normal 62" xfId="1129"/>
    <cellStyle name="Normal 63" xfId="1130"/>
    <cellStyle name="Normal 64" xfId="1131"/>
    <cellStyle name="Normal 65" xfId="1132"/>
    <cellStyle name="Normal 66" xfId="1133"/>
    <cellStyle name="Normal 67" xfId="1134"/>
    <cellStyle name="Normal 68" xfId="1135"/>
    <cellStyle name="Normal 69" xfId="1136"/>
    <cellStyle name="Normal 7" xfId="1137"/>
    <cellStyle name="Normal 7 2" xfId="1138"/>
    <cellStyle name="Normal 7 2 2" xfId="1139"/>
    <cellStyle name="Normal 7 2 2 2" xfId="1140"/>
    <cellStyle name="Normal 7 2 3" xfId="1141"/>
    <cellStyle name="Normal 7 3" xfId="1142"/>
    <cellStyle name="Normal 70" xfId="1143"/>
    <cellStyle name="Normal 71" xfId="1144"/>
    <cellStyle name="Normal 72" xfId="1145"/>
    <cellStyle name="Normal 73" xfId="1146"/>
    <cellStyle name="Normal 74" xfId="1147"/>
    <cellStyle name="Normal 75" xfId="1148"/>
    <cellStyle name="Normal 76" xfId="1149"/>
    <cellStyle name="Normal 77" xfId="1150"/>
    <cellStyle name="Normal 78" xfId="1151"/>
    <cellStyle name="Normal 78 2" xfId="1152"/>
    <cellStyle name="Normal 78 3" xfId="1153"/>
    <cellStyle name="Normal 79" xfId="1154"/>
    <cellStyle name="Normal 8" xfId="1155"/>
    <cellStyle name="Normal 8 2" xfId="1156"/>
    <cellStyle name="Normal 8 2 2" xfId="1157"/>
    <cellStyle name="Normal 8 2 2 2" xfId="1158"/>
    <cellStyle name="Normal 8 2 3" xfId="1159"/>
    <cellStyle name="Normal 8 3" xfId="1160"/>
    <cellStyle name="Normal 80" xfId="1161"/>
    <cellStyle name="Normal 81" xfId="1162"/>
    <cellStyle name="Normal 82" xfId="1163"/>
    <cellStyle name="Normal 83" xfId="1164"/>
    <cellStyle name="Normal 84" xfId="1165"/>
    <cellStyle name="Normal 85" xfId="1166"/>
    <cellStyle name="Normal 85 2" xfId="1167"/>
    <cellStyle name="Normal 86" xfId="1168"/>
    <cellStyle name="Normal 86 2" xfId="1169"/>
    <cellStyle name="Normal 86 3" xfId="1170"/>
    <cellStyle name="Normal 87" xfId="1171"/>
    <cellStyle name="Normal 88" xfId="1172"/>
    <cellStyle name="Normal 89" xfId="1173"/>
    <cellStyle name="Normal 9" xfId="1174"/>
    <cellStyle name="Normal 9 2" xfId="1175"/>
    <cellStyle name="Normal 9 3" xfId="1176"/>
    <cellStyle name="Normal 9 3 2" xfId="1177"/>
    <cellStyle name="Normal 9 4" xfId="1178"/>
    <cellStyle name="Normal 90" xfId="1179"/>
    <cellStyle name="Normal 91" xfId="1180"/>
    <cellStyle name="Normal 92" xfId="1181"/>
    <cellStyle name="Normal 93" xfId="1182"/>
    <cellStyle name="Normal 94" xfId="1183"/>
    <cellStyle name="Normal 95" xfId="1184"/>
    <cellStyle name="Normal 96" xfId="1185"/>
    <cellStyle name="Normal 96 2" xfId="1186"/>
    <cellStyle name="Normal 97" xfId="1187"/>
    <cellStyle name="Normal 97 2" xfId="1188"/>
    <cellStyle name="Normal 97 2 3" xfId="1189"/>
    <cellStyle name="Normal 98" xfId="1190"/>
    <cellStyle name="Normal 98 2" xfId="1191"/>
    <cellStyle name="Normal 98 2 2" xfId="1192"/>
    <cellStyle name="Normal 98 2 2 2" xfId="1193"/>
    <cellStyle name="Normal 99" xfId="1194"/>
    <cellStyle name="Normal 99 2" xfId="1195"/>
    <cellStyle name="Nota 10" xfId="1196"/>
    <cellStyle name="Nota 10 2" xfId="1197"/>
    <cellStyle name="Nota 10 2 2" xfId="1198"/>
    <cellStyle name="Nota 10 2 3" xfId="1199"/>
    <cellStyle name="Nota 10 2 4" xfId="1200"/>
    <cellStyle name="Nota 10 3" xfId="1201"/>
    <cellStyle name="Nota 10 4" xfId="1202"/>
    <cellStyle name="Nota 10 5" xfId="1203"/>
    <cellStyle name="Nota 11" xfId="1204"/>
    <cellStyle name="Nota 11 2" xfId="1205"/>
    <cellStyle name="Nota 11 2 2" xfId="1206"/>
    <cellStyle name="Nota 11 2 3" xfId="1207"/>
    <cellStyle name="Nota 11 2 4" xfId="1208"/>
    <cellStyle name="Nota 11 3" xfId="1209"/>
    <cellStyle name="Nota 11 4" xfId="1210"/>
    <cellStyle name="Nota 11 5" xfId="1211"/>
    <cellStyle name="Nota 12" xfId="1212"/>
    <cellStyle name="Nota 12 2" xfId="1213"/>
    <cellStyle name="Nota 12 2 2" xfId="1214"/>
    <cellStyle name="Nota 12 2 3" xfId="1215"/>
    <cellStyle name="Nota 12 2 4" xfId="1216"/>
    <cellStyle name="Nota 12 3" xfId="1217"/>
    <cellStyle name="Nota 12 4" xfId="1218"/>
    <cellStyle name="Nota 12 5" xfId="1219"/>
    <cellStyle name="Nota 13" xfId="1220"/>
    <cellStyle name="Nota 13 2" xfId="1221"/>
    <cellStyle name="Nota 13 2 2" xfId="1222"/>
    <cellStyle name="Nota 13 2 3" xfId="1223"/>
    <cellStyle name="Nota 13 2 4" xfId="1224"/>
    <cellStyle name="Nota 13 3" xfId="1225"/>
    <cellStyle name="Nota 13 4" xfId="1226"/>
    <cellStyle name="Nota 13 5" xfId="1227"/>
    <cellStyle name="Nota 14" xfId="1228"/>
    <cellStyle name="Nota 14 2" xfId="1229"/>
    <cellStyle name="Nota 14 3" xfId="1230"/>
    <cellStyle name="Nota 14 4" xfId="1231"/>
    <cellStyle name="Nota 15" xfId="1232"/>
    <cellStyle name="Nota 15 2" xfId="1233"/>
    <cellStyle name="Nota 15 3" xfId="1234"/>
    <cellStyle name="Nota 15 4" xfId="1235"/>
    <cellStyle name="Nota 2" xfId="1236"/>
    <cellStyle name="Nota 2 2" xfId="1237"/>
    <cellStyle name="Nota 2 2 2" xfId="1238"/>
    <cellStyle name="Nota 2 2 2 2" xfId="1239"/>
    <cellStyle name="Nota 2 2 2 3" xfId="1240"/>
    <cellStyle name="Nota 2 2 2 4" xfId="1241"/>
    <cellStyle name="Nota 2 2 3" xfId="1242"/>
    <cellStyle name="Nota 2 2 4" xfId="1243"/>
    <cellStyle name="Nota 2 2 5" xfId="1244"/>
    <cellStyle name="Nota 2 3" xfId="1245"/>
    <cellStyle name="Nota 2 3 2" xfId="1246"/>
    <cellStyle name="Nota 2 3 3" xfId="1247"/>
    <cellStyle name="Nota 2 3 4" xfId="1248"/>
    <cellStyle name="Nota 2 4" xfId="1249"/>
    <cellStyle name="Nota 2 4 2" xfId="1250"/>
    <cellStyle name="Nota 2 4 3" xfId="1251"/>
    <cellStyle name="Nota 2 4 4" xfId="1252"/>
    <cellStyle name="Nota 2 5" xfId="1253"/>
    <cellStyle name="Nota 2 6" xfId="1254"/>
    <cellStyle name="Nota 2 7" xfId="1255"/>
    <cellStyle name="Nota 3" xfId="1256"/>
    <cellStyle name="Nota 3 2" xfId="1257"/>
    <cellStyle name="Nota 3 2 2" xfId="1258"/>
    <cellStyle name="Nota 3 2 2 2" xfId="1259"/>
    <cellStyle name="Nota 3 2 2 3" xfId="1260"/>
    <cellStyle name="Nota 3 2 2 4" xfId="1261"/>
    <cellStyle name="Nota 3 2 3" xfId="1262"/>
    <cellStyle name="Nota 3 2 4" xfId="1263"/>
    <cellStyle name="Nota 3 2 5" xfId="1264"/>
    <cellStyle name="Nota 3 3" xfId="1265"/>
    <cellStyle name="Nota 3 3 2" xfId="1266"/>
    <cellStyle name="Nota 3 3 3" xfId="1267"/>
    <cellStyle name="Nota 3 3 4" xfId="1268"/>
    <cellStyle name="Nota 3 4" xfId="1269"/>
    <cellStyle name="Nota 3 4 2" xfId="1270"/>
    <cellStyle name="Nota 3 4 3" xfId="1271"/>
    <cellStyle name="Nota 3 4 4" xfId="1272"/>
    <cellStyle name="Nota 3 5" xfId="1273"/>
    <cellStyle name="Nota 3 6" xfId="1274"/>
    <cellStyle name="Nota 3 7" xfId="1275"/>
    <cellStyle name="Nota 4" xfId="1276"/>
    <cellStyle name="Nota 4 2" xfId="1277"/>
    <cellStyle name="Nota 4 2 2" xfId="1278"/>
    <cellStyle name="Nota 4 2 2 2" xfId="1279"/>
    <cellStyle name="Nota 4 2 2 3" xfId="1280"/>
    <cellStyle name="Nota 4 2 2 4" xfId="1281"/>
    <cellStyle name="Nota 4 2 3" xfId="1282"/>
    <cellStyle name="Nota 4 2 3 2" xfId="1283"/>
    <cellStyle name="Nota 4 2 3 3" xfId="1284"/>
    <cellStyle name="Nota 4 2 3 4" xfId="1285"/>
    <cellStyle name="Nota 4 2 4" xfId="1286"/>
    <cellStyle name="Nota 4 2 5" xfId="1287"/>
    <cellStyle name="Nota 4 2 6" xfId="1288"/>
    <cellStyle name="Nota 4 3" xfId="1289"/>
    <cellStyle name="Nota 4 3 2" xfId="1290"/>
    <cellStyle name="Nota 4 3 2 2" xfId="1291"/>
    <cellStyle name="Nota 4 3 2 3" xfId="1292"/>
    <cellStyle name="Nota 4 3 2 4" xfId="1293"/>
    <cellStyle name="Nota 4 3 3" xfId="1294"/>
    <cellStyle name="Nota 4 3 4" xfId="1295"/>
    <cellStyle name="Nota 4 3 5" xfId="1296"/>
    <cellStyle name="Nota 4 4" xfId="1297"/>
    <cellStyle name="Nota 4 4 2" xfId="1298"/>
    <cellStyle name="Nota 4 4 3" xfId="1299"/>
    <cellStyle name="Nota 4 4 4" xfId="1300"/>
    <cellStyle name="Nota 4 5" xfId="1301"/>
    <cellStyle name="Nota 4 5 2" xfId="1302"/>
    <cellStyle name="Nota 4 5 3" xfId="1303"/>
    <cellStyle name="Nota 4 5 4" xfId="1304"/>
    <cellStyle name="Nota 4 6" xfId="1305"/>
    <cellStyle name="Nota 4 7" xfId="1306"/>
    <cellStyle name="Nota 4 8" xfId="1307"/>
    <cellStyle name="Nota 5" xfId="1308"/>
    <cellStyle name="Nota 5 2" xfId="1309"/>
    <cellStyle name="Nota 5 2 2" xfId="1310"/>
    <cellStyle name="Nota 5 2 3" xfId="1311"/>
    <cellStyle name="Nota 5 2 4" xfId="1312"/>
    <cellStyle name="Nota 5 3" xfId="1313"/>
    <cellStyle name="Nota 5 3 2" xfId="1314"/>
    <cellStyle name="Nota 5 3 3" xfId="1315"/>
    <cellStyle name="Nota 5 3 4" xfId="1316"/>
    <cellStyle name="Nota 5 4" xfId="1317"/>
    <cellStyle name="Nota 5 5" xfId="1318"/>
    <cellStyle name="Nota 5 6" xfId="1319"/>
    <cellStyle name="Nota 6" xfId="1320"/>
    <cellStyle name="Nota 6 2" xfId="1321"/>
    <cellStyle name="Nota 6 2 2" xfId="1322"/>
    <cellStyle name="Nota 6 2 3" xfId="1323"/>
    <cellStyle name="Nota 6 2 4" xfId="1324"/>
    <cellStyle name="Nota 6 3" xfId="1325"/>
    <cellStyle name="Nota 6 4" xfId="1326"/>
    <cellStyle name="Nota 6 5" xfId="1327"/>
    <cellStyle name="Nota 7" xfId="1328"/>
    <cellStyle name="Nota 7 2" xfId="1329"/>
    <cellStyle name="Nota 7 2 2" xfId="1330"/>
    <cellStyle name="Nota 7 2 3" xfId="1331"/>
    <cellStyle name="Nota 7 2 4" xfId="1332"/>
    <cellStyle name="Nota 7 3" xfId="1333"/>
    <cellStyle name="Nota 7 4" xfId="1334"/>
    <cellStyle name="Nota 7 5" xfId="1335"/>
    <cellStyle name="Nota 8" xfId="1336"/>
    <cellStyle name="Nota 8 2" xfId="1337"/>
    <cellStyle name="Nota 8 2 2" xfId="1338"/>
    <cellStyle name="Nota 8 2 2 2" xfId="1339"/>
    <cellStyle name="Nota 8 2 3" xfId="1340"/>
    <cellStyle name="Nota 8 3" xfId="1341"/>
    <cellStyle name="Nota 8 3 2" xfId="1342"/>
    <cellStyle name="Nota 8 3 3" xfId="1343"/>
    <cellStyle name="Nota 8 3 4" xfId="1344"/>
    <cellStyle name="Nota 8 4" xfId="1345"/>
    <cellStyle name="Nota 8 5" xfId="1346"/>
    <cellStyle name="Nota 8 6" xfId="1347"/>
    <cellStyle name="Nota 9" xfId="1348"/>
    <cellStyle name="Nota 9 2" xfId="1349"/>
    <cellStyle name="Nota 9 2 2" xfId="1350"/>
    <cellStyle name="Nota 9 2 3" xfId="1351"/>
    <cellStyle name="Nota 9 2 4" xfId="1352"/>
    <cellStyle name="Nota 9 3" xfId="1353"/>
    <cellStyle name="Nota 9 4" xfId="1354"/>
    <cellStyle name="Nota 9 5" xfId="1355"/>
    <cellStyle name="Note" xfId="1356"/>
    <cellStyle name="Note 2" xfId="1357"/>
    <cellStyle name="Note 2 2" xfId="1358"/>
    <cellStyle name="Note 2 2 2" xfId="1359"/>
    <cellStyle name="Note 2 2 2 2" xfId="1360"/>
    <cellStyle name="Note 2 2 2 3" xfId="1361"/>
    <cellStyle name="Note 2 2 2 4" xfId="1362"/>
    <cellStyle name="Note 2 2 3" xfId="1363"/>
    <cellStyle name="Note 2 2 4" xfId="1364"/>
    <cellStyle name="Note 2 2 5" xfId="1365"/>
    <cellStyle name="Note 2 3" xfId="1366"/>
    <cellStyle name="Note 2 3 2" xfId="1367"/>
    <cellStyle name="Note 2 3 3" xfId="1368"/>
    <cellStyle name="Note 2 3 4" xfId="1369"/>
    <cellStyle name="Note 2 4" xfId="1370"/>
    <cellStyle name="Note 2 4 2" xfId="1371"/>
    <cellStyle name="Note 2 4 3" xfId="1372"/>
    <cellStyle name="Note 2 4 4" xfId="1373"/>
    <cellStyle name="Note 2 5" xfId="1374"/>
    <cellStyle name="Note 2 6" xfId="1375"/>
    <cellStyle name="Note 2 7" xfId="1376"/>
    <cellStyle name="Note 3" xfId="1377"/>
    <cellStyle name="Note 3 2" xfId="1378"/>
    <cellStyle name="Note 3 2 2" xfId="1379"/>
    <cellStyle name="Note 3 2 3" xfId="1380"/>
    <cellStyle name="Note 3 2 4" xfId="1381"/>
    <cellStyle name="Note 3 3" xfId="1382"/>
    <cellStyle name="Note 3 3 2" xfId="1383"/>
    <cellStyle name="Note 3 3 3" xfId="1384"/>
    <cellStyle name="Note 3 3 4" xfId="1385"/>
    <cellStyle name="Note 3 4" xfId="1386"/>
    <cellStyle name="Note 3 5" xfId="1387"/>
    <cellStyle name="Note 3 6" xfId="1388"/>
    <cellStyle name="Note 4" xfId="1389"/>
    <cellStyle name="Note 4 2" xfId="1390"/>
    <cellStyle name="Note 4 2 2" xfId="1391"/>
    <cellStyle name="Note 4 2 3" xfId="1392"/>
    <cellStyle name="Note 4 2 4" xfId="1393"/>
    <cellStyle name="Note 4 3" xfId="1394"/>
    <cellStyle name="Note 4 4" xfId="1395"/>
    <cellStyle name="Note 4 5" xfId="1396"/>
    <cellStyle name="Note 5" xfId="1397"/>
    <cellStyle name="Note 5 2" xfId="1398"/>
    <cellStyle name="Note 5 3" xfId="1399"/>
    <cellStyle name="Note 5 4" xfId="1400"/>
    <cellStyle name="Note 6" xfId="1401"/>
    <cellStyle name="Note 6 2" xfId="1402"/>
    <cellStyle name="Note 6 3" xfId="1403"/>
    <cellStyle name="Note 6 4" xfId="1404"/>
    <cellStyle name="Note 7" xfId="1405"/>
    <cellStyle name="Note 7 2" xfId="1406"/>
    <cellStyle name="Note 8" xfId="1407"/>
    <cellStyle name="Note 8 2" xfId="1408"/>
    <cellStyle name="Note 9" xfId="1409"/>
    <cellStyle name="Note 9 2" xfId="1410"/>
    <cellStyle name="Output" xfId="1411"/>
    <cellStyle name="Output 2" xfId="1412"/>
    <cellStyle name="Output 2 2" xfId="1413"/>
    <cellStyle name="Output 2 2 2" xfId="1414"/>
    <cellStyle name="Output 2 2 3" xfId="1415"/>
    <cellStyle name="Output 2 2 4" xfId="1416"/>
    <cellStyle name="Output 2 3" xfId="1417"/>
    <cellStyle name="Output 2 4" xfId="1418"/>
    <cellStyle name="Output 2 5" xfId="1419"/>
    <cellStyle name="Output 3" xfId="1420"/>
    <cellStyle name="Output 3 2" xfId="1421"/>
    <cellStyle name="Output 3 3" xfId="1422"/>
    <cellStyle name="Output 3 4" xfId="1423"/>
    <cellStyle name="Percent" xfId="1424"/>
    <cellStyle name="Percentual" xfId="1425"/>
    <cellStyle name="planilhas" xfId="1426"/>
    <cellStyle name="planilhas 2" xfId="1427"/>
    <cellStyle name="Ponto" xfId="1428"/>
    <cellStyle name="Porcentagem" xfId="1429" builtinId="5"/>
    <cellStyle name="Porcentagem 10" xfId="1430"/>
    <cellStyle name="Porcentagem 10 2" xfId="1431"/>
    <cellStyle name="Porcentagem 10 2 2" xfId="1432"/>
    <cellStyle name="Porcentagem 10 2 2 2" xfId="1433"/>
    <cellStyle name="Porcentagem 10 2 2 2 2" xfId="1434"/>
    <cellStyle name="Porcentagem 10 2 2 3" xfId="1435"/>
    <cellStyle name="Porcentagem 10 2 3" xfId="1436"/>
    <cellStyle name="Porcentagem 10 3" xfId="1437"/>
    <cellStyle name="Porcentagem 10 3 2" xfId="1438"/>
    <cellStyle name="Porcentagem 10 3 3" xfId="1439"/>
    <cellStyle name="Porcentagem 10 4" xfId="1440"/>
    <cellStyle name="Porcentagem 10 5" xfId="1441"/>
    <cellStyle name="Porcentagem 11" xfId="1442"/>
    <cellStyle name="Porcentagem 11 2" xfId="1443"/>
    <cellStyle name="Porcentagem 11 2 2" xfId="1444"/>
    <cellStyle name="Porcentagem 11 3" xfId="1445"/>
    <cellStyle name="Porcentagem 12" xfId="1446"/>
    <cellStyle name="Porcentagem 12 2" xfId="1447"/>
    <cellStyle name="Porcentagem 13" xfId="1448"/>
    <cellStyle name="Porcentagem 13 2" xfId="1449"/>
    <cellStyle name="Porcentagem 13 2 2" xfId="1450"/>
    <cellStyle name="Porcentagem 13 2 2 2" xfId="1451"/>
    <cellStyle name="Porcentagem 13 2 3" xfId="1452"/>
    <cellStyle name="Porcentagem 13 2 3 2" xfId="1453"/>
    <cellStyle name="Porcentagem 13 3" xfId="1454"/>
    <cellStyle name="Porcentagem 13 3 2" xfId="1455"/>
    <cellStyle name="Porcentagem 13 3 2 2" xfId="1456"/>
    <cellStyle name="Porcentagem 13 3 3" xfId="1457"/>
    <cellStyle name="Porcentagem 13 4" xfId="1458"/>
    <cellStyle name="Porcentagem 13 4 2" xfId="1459"/>
    <cellStyle name="Porcentagem 13 5" xfId="1460"/>
    <cellStyle name="Porcentagem 13 5 2" xfId="1461"/>
    <cellStyle name="Porcentagem 14" xfId="1462"/>
    <cellStyle name="Porcentagem 14 2" xfId="1463"/>
    <cellStyle name="Porcentagem 15" xfId="1464"/>
    <cellStyle name="Porcentagem 16" xfId="1465"/>
    <cellStyle name="Porcentagem 16 2" xfId="1466"/>
    <cellStyle name="Porcentagem 16 2 2" xfId="1467"/>
    <cellStyle name="Porcentagem 17" xfId="1468"/>
    <cellStyle name="Porcentagem 18" xfId="1469"/>
    <cellStyle name="Porcentagem 19" xfId="1470"/>
    <cellStyle name="Porcentagem 19 2" xfId="1471"/>
    <cellStyle name="Porcentagem 19 2 2" xfId="1472"/>
    <cellStyle name="Porcentagem 19 2 2 2" xfId="1473"/>
    <cellStyle name="Porcentagem 19 2 2 2 2" xfId="1474"/>
    <cellStyle name="Porcentagem 19 2 2 2 2 2" xfId="1475"/>
    <cellStyle name="Porcentagem 19 2 2 2 2 2 2" xfId="1476"/>
    <cellStyle name="Porcentagem 19 2 2 2 3" xfId="1477"/>
    <cellStyle name="Porcentagem 19 2 2 2 3 2" xfId="1478"/>
    <cellStyle name="Porcentagem 19 2 2 2 4" xfId="1479"/>
    <cellStyle name="Porcentagem 19 2 2 3" xfId="1480"/>
    <cellStyle name="Porcentagem 19 2 3" xfId="1481"/>
    <cellStyle name="Porcentagem 2" xfId="1482"/>
    <cellStyle name="Porcentagem 2 2" xfId="1483"/>
    <cellStyle name="Porcentagem 2 2 2" xfId="1484"/>
    <cellStyle name="Porcentagem 2 2 2 2" xfId="1485"/>
    <cellStyle name="Porcentagem 2 2 2 2 2" xfId="1486"/>
    <cellStyle name="Porcentagem 2 2 2 3" xfId="1487"/>
    <cellStyle name="Porcentagem 2 2 3" xfId="1488"/>
    <cellStyle name="Porcentagem 2 2 3 2" xfId="1489"/>
    <cellStyle name="Porcentagem 2 2 4" xfId="1490"/>
    <cellStyle name="Porcentagem 2 3" xfId="1491"/>
    <cellStyle name="Porcentagem 2 3 2" xfId="1492"/>
    <cellStyle name="Porcentagem 2 4" xfId="1493"/>
    <cellStyle name="Porcentagem 2 4 2" xfId="1494"/>
    <cellStyle name="Porcentagem 2 4 2 2" xfId="1495"/>
    <cellStyle name="Porcentagem 2 4 3" xfId="1496"/>
    <cellStyle name="Porcentagem 2 5" xfId="1497"/>
    <cellStyle name="Porcentagem 20" xfId="1498"/>
    <cellStyle name="Porcentagem 20 2" xfId="1499"/>
    <cellStyle name="Porcentagem 21" xfId="1500"/>
    <cellStyle name="Porcentagem 22" xfId="1501"/>
    <cellStyle name="Porcentagem 22 2" xfId="1502"/>
    <cellStyle name="Porcentagem 22 2 2" xfId="1503"/>
    <cellStyle name="Porcentagem 22 3" xfId="1504"/>
    <cellStyle name="Porcentagem 23" xfId="1505"/>
    <cellStyle name="Porcentagem 24" xfId="1506"/>
    <cellStyle name="Porcentagem 25" xfId="1507"/>
    <cellStyle name="Porcentagem 26" xfId="1508"/>
    <cellStyle name="Porcentagem 3" xfId="1509"/>
    <cellStyle name="Porcentagem 3 2" xfId="1510"/>
    <cellStyle name="Porcentagem 3 2 2" xfId="1511"/>
    <cellStyle name="Porcentagem 3 2 2 2" xfId="1512"/>
    <cellStyle name="Porcentagem 3 2 3" xfId="1513"/>
    <cellStyle name="Porcentagem 3 3" xfId="1514"/>
    <cellStyle name="Porcentagem 3 3 2" xfId="1515"/>
    <cellStyle name="Porcentagem 3 3 2 2" xfId="1516"/>
    <cellStyle name="Porcentagem 3 3 3" xfId="1517"/>
    <cellStyle name="Porcentagem 3 4" xfId="1518"/>
    <cellStyle name="Porcentagem 3 5" xfId="1519"/>
    <cellStyle name="Porcentagem 3 6" xfId="1520"/>
    <cellStyle name="Porcentagem 3 6 2" xfId="1521"/>
    <cellStyle name="Porcentagem 4" xfId="1522"/>
    <cellStyle name="Porcentagem 4 2" xfId="1523"/>
    <cellStyle name="Porcentagem 4 2 2" xfId="1524"/>
    <cellStyle name="Porcentagem 4 3" xfId="1525"/>
    <cellStyle name="Porcentagem 4 3 2" xfId="1526"/>
    <cellStyle name="Porcentagem 4 4" xfId="1527"/>
    <cellStyle name="Porcentagem 4 4 2" xfId="1528"/>
    <cellStyle name="Porcentagem 5" xfId="1529"/>
    <cellStyle name="Porcentagem 5 2" xfId="1530"/>
    <cellStyle name="Porcentagem 6" xfId="1531"/>
    <cellStyle name="Porcentagem 6 2" xfId="1532"/>
    <cellStyle name="Porcentagem 6 3" xfId="1533"/>
    <cellStyle name="Porcentagem 6 3 2" xfId="1534"/>
    <cellStyle name="Porcentagem 7" xfId="1535"/>
    <cellStyle name="Porcentagem 7 2" xfId="1536"/>
    <cellStyle name="Porcentagem 8" xfId="1537"/>
    <cellStyle name="Porcentagem 8 2" xfId="1538"/>
    <cellStyle name="Porcentagem 9" xfId="1539"/>
    <cellStyle name="Porcentagem 9 2" xfId="1540"/>
    <cellStyle name="Porcentagem 9 3" xfId="1541"/>
    <cellStyle name="Porcentagem 9 3 2" xfId="1542"/>
    <cellStyle name="Porcentagem 9 4" xfId="1543"/>
    <cellStyle name="Porcentagem 9 4 2" xfId="1544"/>
    <cellStyle name="Saída 2" xfId="1545"/>
    <cellStyle name="Saída 2 2" xfId="1546"/>
    <cellStyle name="Saída 2 2 2" xfId="1547"/>
    <cellStyle name="Saída 2 2 2 2" xfId="1548"/>
    <cellStyle name="Saída 2 2 2 3" xfId="1549"/>
    <cellStyle name="Saída 2 2 2 4" xfId="1550"/>
    <cellStyle name="Saída 2 2 3" xfId="1551"/>
    <cellStyle name="Saída 2 2 4" xfId="1552"/>
    <cellStyle name="Saída 2 2 5" xfId="1553"/>
    <cellStyle name="Saída 2 3" xfId="1554"/>
    <cellStyle name="Saída 2 3 2" xfId="1555"/>
    <cellStyle name="Saída 2 3 3" xfId="1556"/>
    <cellStyle name="Saída 2 3 4" xfId="1557"/>
    <cellStyle name="Saída 2 4" xfId="1558"/>
    <cellStyle name="Saída 2 5" xfId="1559"/>
    <cellStyle name="Saída 2 6" xfId="1560"/>
    <cellStyle name="Saída 2 7" xfId="1561"/>
    <cellStyle name="Saída 3" xfId="1562"/>
    <cellStyle name="Saída 3 2" xfId="1563"/>
    <cellStyle name="Saída 3 2 2" xfId="1564"/>
    <cellStyle name="Saída 3 2 3" xfId="1565"/>
    <cellStyle name="Saída 3 2 4" xfId="1566"/>
    <cellStyle name="Saída 3 3" xfId="1567"/>
    <cellStyle name="Saída 3 4" xfId="1568"/>
    <cellStyle name="Saída 3 5" xfId="1569"/>
    <cellStyle name="Saída 4" xfId="1570"/>
    <cellStyle name="Saída 4 2" xfId="1571"/>
    <cellStyle name="Saída 4 2 2" xfId="1572"/>
    <cellStyle name="Saída 4 2 3" xfId="1573"/>
    <cellStyle name="Saída 4 2 4" xfId="1574"/>
    <cellStyle name="Saída 4 3" xfId="1575"/>
    <cellStyle name="Saída 4 4" xfId="1576"/>
    <cellStyle name="Saída 4 5" xfId="1577"/>
    <cellStyle name="Saída 5" xfId="1578"/>
    <cellStyle name="Saída 5 2" xfId="1579"/>
    <cellStyle name="Saída 5 2 2" xfId="1580"/>
    <cellStyle name="Saída 5 2 3" xfId="1581"/>
    <cellStyle name="Saída 5 2 4" xfId="1582"/>
    <cellStyle name="Saída 5 3" xfId="1583"/>
    <cellStyle name="Saída 5 4" xfId="1584"/>
    <cellStyle name="Saída 5 5" xfId="1585"/>
    <cellStyle name="Saída 6" xfId="1586"/>
    <cellStyle name="Saída 6 2" xfId="1587"/>
    <cellStyle name="Saída 6 2 2" xfId="1588"/>
    <cellStyle name="Saída 6 2 3" xfId="1589"/>
    <cellStyle name="Saída 6 2 4" xfId="1590"/>
    <cellStyle name="Saída 6 3" xfId="1591"/>
    <cellStyle name="Saída 6 4" xfId="1592"/>
    <cellStyle name="Saída 6 5" xfId="1593"/>
    <cellStyle name="Saída 7" xfId="1594"/>
    <cellStyle name="Saída 7 2" xfId="1595"/>
    <cellStyle name="Saída 7 2 2" xfId="1596"/>
    <cellStyle name="Saída 7 2 3" xfId="1597"/>
    <cellStyle name="Saída 7 2 4" xfId="1598"/>
    <cellStyle name="Saída 7 3" xfId="1599"/>
    <cellStyle name="Saída 7 4" xfId="1600"/>
    <cellStyle name="Saída 7 5" xfId="1601"/>
    <cellStyle name="Saída 8" xfId="1602"/>
    <cellStyle name="Saída 8 2" xfId="1603"/>
    <cellStyle name="Saída 8 3" xfId="1604"/>
    <cellStyle name="Saída 8 4" xfId="1605"/>
    <cellStyle name="Separador de m" xfId="1606"/>
    <cellStyle name="Separador de milhares [0] 2" xfId="1607"/>
    <cellStyle name="Separador de milhares 10" xfId="1608"/>
    <cellStyle name="Separador de milhares 10 2" xfId="1609"/>
    <cellStyle name="Separador de milhares 10 2 2" xfId="1610"/>
    <cellStyle name="Separador de milhares 10 3" xfId="1611"/>
    <cellStyle name="Separador de milhares 11" xfId="1612"/>
    <cellStyle name="Separador de milhares 11 2" xfId="1613"/>
    <cellStyle name="Separador de milhares 11 2 2" xfId="1614"/>
    <cellStyle name="Separador de milhares 11 3" xfId="1615"/>
    <cellStyle name="Separador de milhares 12" xfId="1616"/>
    <cellStyle name="Separador de milhares 12 2" xfId="1617"/>
    <cellStyle name="Separador de milhares 12 2 2" xfId="1618"/>
    <cellStyle name="Separador de milhares 12 3" xfId="1619"/>
    <cellStyle name="Separador de milhares 13" xfId="1620"/>
    <cellStyle name="Separador de milhares 13 2" xfId="1621"/>
    <cellStyle name="Separador de milhares 13 2 2" xfId="1622"/>
    <cellStyle name="Separador de milhares 13 3" xfId="1623"/>
    <cellStyle name="Separador de milhares 14" xfId="1624"/>
    <cellStyle name="Separador de milhares 14 2" xfId="1625"/>
    <cellStyle name="Separador de milhares 14 2 2" xfId="1626"/>
    <cellStyle name="Separador de milhares 14 3" xfId="1627"/>
    <cellStyle name="Separador de milhares 15" xfId="1628"/>
    <cellStyle name="Separador de milhares 15 2" xfId="1629"/>
    <cellStyle name="Separador de milhares 16" xfId="1630"/>
    <cellStyle name="Separador de milhares 17" xfId="1631"/>
    <cellStyle name="Separador de milhares 18" xfId="1632"/>
    <cellStyle name="Separador de milhares 19" xfId="1633"/>
    <cellStyle name="Separador de milhares 19 2" xfId="1634"/>
    <cellStyle name="Separador de milhares 2" xfId="1635"/>
    <cellStyle name="Separador de milhares 2 10" xfId="1636"/>
    <cellStyle name="Separador de milhares 2 11" xfId="1637"/>
    <cellStyle name="Separador de milhares 2 12" xfId="1638"/>
    <cellStyle name="Separador de milhares 2 13" xfId="1639"/>
    <cellStyle name="Separador de milhares 2 14" xfId="1640"/>
    <cellStyle name="Separador de milhares 2 15" xfId="1641"/>
    <cellStyle name="Separador de milhares 2 16" xfId="1642"/>
    <cellStyle name="Separador de milhares 2 17" xfId="1643"/>
    <cellStyle name="Separador de milhares 2 18" xfId="1644"/>
    <cellStyle name="Separador de milhares 2 19" xfId="1645"/>
    <cellStyle name="Separador de milhares 2 2" xfId="1646"/>
    <cellStyle name="Separador de milhares 2 2 2" xfId="1647"/>
    <cellStyle name="Separador de milhares 2 2 2 2" xfId="1648"/>
    <cellStyle name="Separador de milhares 2 2 2 2 2" xfId="1649"/>
    <cellStyle name="Separador de milhares 2 2 2 3" xfId="1650"/>
    <cellStyle name="Separador de milhares 2 2 3" xfId="1651"/>
    <cellStyle name="Separador de milhares 2 20" xfId="1652"/>
    <cellStyle name="Separador de milhares 2 21" xfId="1653"/>
    <cellStyle name="Separador de milhares 2 21 2" xfId="1654"/>
    <cellStyle name="Separador de milhares 2 21 2 2" xfId="1655"/>
    <cellStyle name="Separador de milhares 2 21 2 2 2" xfId="1656"/>
    <cellStyle name="Separador de milhares 2 21 2 3" xfId="1657"/>
    <cellStyle name="Separador de milhares 2 21 3" xfId="1658"/>
    <cellStyle name="Separador de milhares 2 21 3 2" xfId="1659"/>
    <cellStyle name="Separador de milhares 2 21 4" xfId="1660"/>
    <cellStyle name="Separador de milhares 2 22" xfId="1661"/>
    <cellStyle name="Separador de milhares 2 23" xfId="1662"/>
    <cellStyle name="Separador de milhares 2 24" xfId="1663"/>
    <cellStyle name="Separador de milhares 2 25" xfId="1664"/>
    <cellStyle name="Separador de milhares 2 26" xfId="1665"/>
    <cellStyle name="Separador de milhares 2 26 2" xfId="1666"/>
    <cellStyle name="Separador de milhares 2 26 3" xfId="1667"/>
    <cellStyle name="Separador de milhares 2 26 3 2" xfId="1668"/>
    <cellStyle name="Separador de milhares 2 27" xfId="1669"/>
    <cellStyle name="Separador de milhares 2 27 2" xfId="1670"/>
    <cellStyle name="Separador de milhares 2 28" xfId="1671"/>
    <cellStyle name="Separador de milhares 2 29" xfId="1672"/>
    <cellStyle name="Separador de milhares 2 3" xfId="1673"/>
    <cellStyle name="Separador de milhares 2 3 2" xfId="1674"/>
    <cellStyle name="Separador de milhares 2 3 2 2" xfId="1675"/>
    <cellStyle name="Separador de milhares 2 3 2 3" xfId="1676"/>
    <cellStyle name="Separador de milhares 2 3 3" xfId="1677"/>
    <cellStyle name="Separador de milhares 2 3 3 2" xfId="1678"/>
    <cellStyle name="Separador de milhares 2 3 4" xfId="1679"/>
    <cellStyle name="Separador de milhares 2 30" xfId="1680"/>
    <cellStyle name="Separador de milhares 2 31" xfId="1681"/>
    <cellStyle name="Separador de milhares 2 32" xfId="1682"/>
    <cellStyle name="Separador de milhares 2 33" xfId="1683"/>
    <cellStyle name="Separador de milhares 2 34" xfId="1684"/>
    <cellStyle name="Separador de milhares 2 35" xfId="1685"/>
    <cellStyle name="Separador de milhares 2 36" xfId="1686"/>
    <cellStyle name="Separador de milhares 2 37" xfId="1687"/>
    <cellStyle name="Separador de milhares 2 38" xfId="1688"/>
    <cellStyle name="Separador de milhares 2 39" xfId="1689"/>
    <cellStyle name="Separador de milhares 2 4" xfId="1690"/>
    <cellStyle name="Separador de milhares 2 4 2" xfId="1691"/>
    <cellStyle name="Separador de milhares 2 4 2 2" xfId="1692"/>
    <cellStyle name="Separador de milhares 2 4 3" xfId="1693"/>
    <cellStyle name="Separador de milhares 2 40" xfId="1694"/>
    <cellStyle name="Separador de milhares 2 41" xfId="1695"/>
    <cellStyle name="Separador de milhares 2 42" xfId="1696"/>
    <cellStyle name="Separador de milhares 2 43" xfId="1697"/>
    <cellStyle name="Separador de milhares 2 44" xfId="1698"/>
    <cellStyle name="Separador de milhares 2 5" xfId="1699"/>
    <cellStyle name="Separador de milhares 2 6" xfId="1700"/>
    <cellStyle name="Separador de milhares 2 7" xfId="1701"/>
    <cellStyle name="Separador de milhares 2 8" xfId="1702"/>
    <cellStyle name="Separador de milhares 2 9" xfId="1703"/>
    <cellStyle name="Separador de milhares 3" xfId="1704"/>
    <cellStyle name="Separador de milhares 3 2" xfId="1705"/>
    <cellStyle name="Separador de milhares 3 2 2" xfId="1706"/>
    <cellStyle name="Separador de milhares 3 2 3" xfId="1707"/>
    <cellStyle name="Separador de milhares 3 3" xfId="1708"/>
    <cellStyle name="Separador de milhares 3 3 2" xfId="1709"/>
    <cellStyle name="Separador de milhares 3 4" xfId="1710"/>
    <cellStyle name="Separador de milhares 3_CUSTO SPTRANS FINAL_RV1" xfId="1711"/>
    <cellStyle name="Separador de milhares 4" xfId="1712"/>
    <cellStyle name="Separador de milhares 4 2" xfId="1713"/>
    <cellStyle name="Separador de milhares 4 3" xfId="1714"/>
    <cellStyle name="Separador de milhares 5" xfId="1715"/>
    <cellStyle name="Separador de milhares 5 2" xfId="1716"/>
    <cellStyle name="Separador de milhares 5 3" xfId="1717"/>
    <cellStyle name="Separador de milhares 5_CUSTO SPTRANS FINAL_RV1" xfId="1718"/>
    <cellStyle name="Separador de milhares 6" xfId="1719"/>
    <cellStyle name="Separador de milhares 6 10" xfId="1720"/>
    <cellStyle name="Separador de milhares 6 11" xfId="1721"/>
    <cellStyle name="Separador de milhares 6 12" xfId="1722"/>
    <cellStyle name="Separador de milhares 6 13" xfId="1723"/>
    <cellStyle name="Separador de milhares 6 14" xfId="1724"/>
    <cellStyle name="Separador de milhares 6 15" xfId="1725"/>
    <cellStyle name="Separador de milhares 6 16" xfId="1726"/>
    <cellStyle name="Separador de milhares 6 17" xfId="1727"/>
    <cellStyle name="Separador de milhares 6 18" xfId="1728"/>
    <cellStyle name="Separador de milhares 6 19" xfId="1729"/>
    <cellStyle name="Separador de milhares 6 2" xfId="1730"/>
    <cellStyle name="Separador de milhares 6 20" xfId="1731"/>
    <cellStyle name="Separador de milhares 6 20 2" xfId="1732"/>
    <cellStyle name="Separador de milhares 6 21" xfId="1733"/>
    <cellStyle name="Separador de milhares 6 3" xfId="1734"/>
    <cellStyle name="Separador de milhares 6 4" xfId="1735"/>
    <cellStyle name="Separador de milhares 6 5" xfId="1736"/>
    <cellStyle name="Separador de milhares 6 6" xfId="1737"/>
    <cellStyle name="Separador de milhares 6 7" xfId="1738"/>
    <cellStyle name="Separador de milhares 6 8" xfId="1739"/>
    <cellStyle name="Separador de milhares 6 9" xfId="1740"/>
    <cellStyle name="Separador de milhares 7" xfId="1741"/>
    <cellStyle name="Separador de milhares 7 2" xfId="1742"/>
    <cellStyle name="Separador de milhares 7 3" xfId="1743"/>
    <cellStyle name="Separador de milhares 8" xfId="1744"/>
    <cellStyle name="Separador de milhares 8 2" xfId="1745"/>
    <cellStyle name="Separador de milhares 8 2 2" xfId="1746"/>
    <cellStyle name="Separador de milhares 8 3" xfId="1747"/>
    <cellStyle name="Separador de milhares 9" xfId="1748"/>
    <cellStyle name="Separador de milhares 9 2" xfId="1749"/>
    <cellStyle name="Separador de milhares 9 2 2" xfId="1750"/>
    <cellStyle name="Separador de milhares 9 3" xfId="1751"/>
    <cellStyle name="Texto de Aviso 2" xfId="1752"/>
    <cellStyle name="Texto de Aviso 3" xfId="1753"/>
    <cellStyle name="Texto de Aviso 4" xfId="1754"/>
    <cellStyle name="Texto de Aviso 5" xfId="1755"/>
    <cellStyle name="Texto Explicativo 2" xfId="1756"/>
    <cellStyle name="Texto Explicativo 3" xfId="1757"/>
    <cellStyle name="Texto Explicativo 4" xfId="1758"/>
    <cellStyle name="Texto Explicativo 5" xfId="1759"/>
    <cellStyle name="Title" xfId="1760"/>
    <cellStyle name="Título 1 1" xfId="1761"/>
    <cellStyle name="Título 1 2" xfId="1762"/>
    <cellStyle name="Título 1 2 2" xfId="1763"/>
    <cellStyle name="Título 1 3" xfId="1764"/>
    <cellStyle name="Título 1 4" xfId="1765"/>
    <cellStyle name="Título 1 5" xfId="1766"/>
    <cellStyle name="Título 2 2" xfId="1767"/>
    <cellStyle name="Título 2 2 2" xfId="1768"/>
    <cellStyle name="Título 2 3" xfId="1769"/>
    <cellStyle name="Título 2 4" xfId="1770"/>
    <cellStyle name="Título 2 5" xfId="1771"/>
    <cellStyle name="Título 3 2" xfId="1772"/>
    <cellStyle name="Título 3 2 2" xfId="1773"/>
    <cellStyle name="Título 3 3" xfId="1774"/>
    <cellStyle name="Título 3 4" xfId="1775"/>
    <cellStyle name="Título 3 5" xfId="1776"/>
    <cellStyle name="Título 4 2" xfId="1777"/>
    <cellStyle name="Título 4 2 2" xfId="1778"/>
    <cellStyle name="Título 4 3" xfId="1779"/>
    <cellStyle name="Título 4 4" xfId="1780"/>
    <cellStyle name="Título 4 5" xfId="1781"/>
    <cellStyle name="Título 5" xfId="1782"/>
    <cellStyle name="Título 5 2" xfId="1783"/>
    <cellStyle name="Título 6" xfId="1784"/>
    <cellStyle name="Título 7" xfId="1785"/>
    <cellStyle name="Título 8" xfId="1786"/>
    <cellStyle name="Titulo1" xfId="1787"/>
    <cellStyle name="Titulo2" xfId="1788"/>
    <cellStyle name="Total 2" xfId="1789"/>
    <cellStyle name="Total 2 2" xfId="1790"/>
    <cellStyle name="Total 2 2 2" xfId="1791"/>
    <cellStyle name="Total 2 2 2 2" xfId="1792"/>
    <cellStyle name="Total 2 2 2 3" xfId="1793"/>
    <cellStyle name="Total 2 2 2 4" xfId="1794"/>
    <cellStyle name="Total 2 2 3" xfId="1795"/>
    <cellStyle name="Total 2 2 4" xfId="1796"/>
    <cellStyle name="Total 2 2 5" xfId="1797"/>
    <cellStyle name="Total 2 3" xfId="1798"/>
    <cellStyle name="Total 2 3 2" xfId="1799"/>
    <cellStyle name="Total 2 3 3" xfId="1800"/>
    <cellStyle name="Total 2 3 4" xfId="1801"/>
    <cellStyle name="Total 2 4" xfId="1802"/>
    <cellStyle name="Total 2 5" xfId="1803"/>
    <cellStyle name="Total 2 6" xfId="1804"/>
    <cellStyle name="Total 3" xfId="1805"/>
    <cellStyle name="Total 3 2" xfId="1806"/>
    <cellStyle name="Total 3 2 2" xfId="1807"/>
    <cellStyle name="Total 3 2 3" xfId="1808"/>
    <cellStyle name="Total 3 2 4" xfId="1809"/>
    <cellStyle name="Total 3 3" xfId="1810"/>
    <cellStyle name="Total 3 4" xfId="1811"/>
    <cellStyle name="Total 3 5" xfId="1812"/>
    <cellStyle name="Total 4" xfId="1813"/>
    <cellStyle name="Total 4 2" xfId="1814"/>
    <cellStyle name="Total 4 2 2" xfId="1815"/>
    <cellStyle name="Total 4 2 3" xfId="1816"/>
    <cellStyle name="Total 4 2 4" xfId="1817"/>
    <cellStyle name="Total 4 3" xfId="1818"/>
    <cellStyle name="Total 4 4" xfId="1819"/>
    <cellStyle name="Total 4 5" xfId="1820"/>
    <cellStyle name="Total 5" xfId="1821"/>
    <cellStyle name="Total 5 2" xfId="1822"/>
    <cellStyle name="Total 5 2 2" xfId="1823"/>
    <cellStyle name="Total 5 2 3" xfId="1824"/>
    <cellStyle name="Total 5 2 4" xfId="1825"/>
    <cellStyle name="Total 5 3" xfId="1826"/>
    <cellStyle name="Total 5 4" xfId="1827"/>
    <cellStyle name="Total 5 5" xfId="1828"/>
    <cellStyle name="Total 6" xfId="1829"/>
    <cellStyle name="Total 6 2" xfId="1830"/>
    <cellStyle name="Total 6 2 2" xfId="1831"/>
    <cellStyle name="Total 6 2 3" xfId="1832"/>
    <cellStyle name="Total 6 2 4" xfId="1833"/>
    <cellStyle name="Total 6 3" xfId="1834"/>
    <cellStyle name="Total 6 4" xfId="1835"/>
    <cellStyle name="Total 6 5" xfId="1836"/>
    <cellStyle name="Total 7" xfId="1837"/>
    <cellStyle name="Total 7 2" xfId="1838"/>
    <cellStyle name="Total 7 2 2" xfId="1839"/>
    <cellStyle name="Total 7 2 3" xfId="1840"/>
    <cellStyle name="Total 7 2 4" xfId="1841"/>
    <cellStyle name="Total 7 3" xfId="1842"/>
    <cellStyle name="Total 7 4" xfId="1843"/>
    <cellStyle name="Total 7 5" xfId="1844"/>
    <cellStyle name="Total 8" xfId="1845"/>
    <cellStyle name="Total 8 2" xfId="1846"/>
    <cellStyle name="Total 8 3" xfId="1847"/>
    <cellStyle name="Total 8 4" xfId="1848"/>
    <cellStyle name="Vírgula 10" xfId="1849"/>
    <cellStyle name="Vírgula 10 2" xfId="1850"/>
    <cellStyle name="Vírgula 10 2 2" xfId="1851"/>
    <cellStyle name="Vírgula 10 2 2 2" xfId="1852"/>
    <cellStyle name="Vírgula 10 2 2 2 2" xfId="1853"/>
    <cellStyle name="Vírgula 10 2 2 2 2 2" xfId="1854"/>
    <cellStyle name="Vírgula 10 2 2 2 3" xfId="1855"/>
    <cellStyle name="Vírgula 10 2 2 2 4" xfId="1856"/>
    <cellStyle name="Vírgula 10 3" xfId="1857"/>
    <cellStyle name="Vírgula 10 4" xfId="1858"/>
    <cellStyle name="Vírgula 10 4 2" xfId="1859"/>
    <cellStyle name="Vírgula 10 5" xfId="1860"/>
    <cellStyle name="Vírgula 11" xfId="1861"/>
    <cellStyle name="Vírgula 11 2" xfId="1862"/>
    <cellStyle name="Vírgula 12" xfId="1863"/>
    <cellStyle name="Vírgula 12 2" xfId="1864"/>
    <cellStyle name="Vírgula 13" xfId="1865"/>
    <cellStyle name="Vírgula 14" xfId="1866"/>
    <cellStyle name="Vírgula 15" xfId="1867"/>
    <cellStyle name="Vírgula 15 2" xfId="1868"/>
    <cellStyle name="Vírgula 15 2 2" xfId="1869"/>
    <cellStyle name="Vírgula 15 2 2 2" xfId="1870"/>
    <cellStyle name="Vírgula 15 2 2 2 2" xfId="1871"/>
    <cellStyle name="Vírgula 15 2 2 2 2 2" xfId="1872"/>
    <cellStyle name="Vírgula 15 2 2 3" xfId="1873"/>
    <cellStyle name="Vírgula 15 2 2 3 2" xfId="1874"/>
    <cellStyle name="Vírgula 15 2 2 4" xfId="1875"/>
    <cellStyle name="Vírgula 15 2 3" xfId="1876"/>
    <cellStyle name="Vírgula 15 2 3 2" xfId="1877"/>
    <cellStyle name="Vírgula 15 3" xfId="1878"/>
    <cellStyle name="Vírgula 15 3 2" xfId="1879"/>
    <cellStyle name="Vírgula 15 4" xfId="1880"/>
    <cellStyle name="Vírgula 15 4 2" xfId="1881"/>
    <cellStyle name="Vírgula 15 5" xfId="1882"/>
    <cellStyle name="Vírgula 15 5 2" xfId="1883"/>
    <cellStyle name="Vírgula 16" xfId="1884"/>
    <cellStyle name="Vírgula 16 2" xfId="1885"/>
    <cellStyle name="Vírgula 16 2 2" xfId="1886"/>
    <cellStyle name="Vírgula 17" xfId="1887"/>
    <cellStyle name="Vírgula 17 2" xfId="1888"/>
    <cellStyle name="Vírgula 17 3" xfId="1889"/>
    <cellStyle name="Vírgula 18" xfId="1890"/>
    <cellStyle name="Vírgula 18 2" xfId="1891"/>
    <cellStyle name="Vírgula 19" xfId="1892"/>
    <cellStyle name="Vírgula 19 2" xfId="1893"/>
    <cellStyle name="Vírgula 2" xfId="1894"/>
    <cellStyle name="Vírgula 2 2" xfId="1895"/>
    <cellStyle name="Vírgula 2 2 2" xfId="1896"/>
    <cellStyle name="Vírgula 2 2 2 2" xfId="1897"/>
    <cellStyle name="Vírgula 2 2 2 2 2" xfId="1898"/>
    <cellStyle name="Vírgula 2 2 2 3" xfId="1899"/>
    <cellStyle name="Vírgula 2 2 3" xfId="1900"/>
    <cellStyle name="Vírgula 2 2 3 2" xfId="1901"/>
    <cellStyle name="Vírgula 2 2 4" xfId="1902"/>
    <cellStyle name="Vírgula 2 3" xfId="1903"/>
    <cellStyle name="Vírgula 2 3 2" xfId="1904"/>
    <cellStyle name="Vírgula 2 4" xfId="1905"/>
    <cellStyle name="Vírgula 2 5" xfId="1906"/>
    <cellStyle name="Vírgula 2 6" xfId="1907"/>
    <cellStyle name="Vírgula 2 7" xfId="1908"/>
    <cellStyle name="Vírgula 2 7 2" xfId="1909"/>
    <cellStyle name="Vírgula 2 8" xfId="1910"/>
    <cellStyle name="Vírgula 2 8 2" xfId="1911"/>
    <cellStyle name="Vírgula 20" xfId="1912"/>
    <cellStyle name="Vírgula 21" xfId="1913"/>
    <cellStyle name="Vírgula 21 2" xfId="1914"/>
    <cellStyle name="Vírgula 21 3" xfId="1915"/>
    <cellStyle name="Vírgula 21 3 2" xfId="1916"/>
    <cellStyle name="Vírgula 21 3 2 2" xfId="1917"/>
    <cellStyle name="Vírgula 21 3 3" xfId="1918"/>
    <cellStyle name="Vírgula 21 4" xfId="1919"/>
    <cellStyle name="Vírgula 22" xfId="1920"/>
    <cellStyle name="Vírgula 22 2" xfId="1921"/>
    <cellStyle name="Vírgula 23" xfId="1922"/>
    <cellStyle name="Vírgula 23 2" xfId="1923"/>
    <cellStyle name="Vírgula 23 2 2" xfId="1924"/>
    <cellStyle name="Vírgula 23 3" xfId="1925"/>
    <cellStyle name="Vírgula 24" xfId="1926"/>
    <cellStyle name="Vírgula 25" xfId="1927"/>
    <cellStyle name="Vírgula 26" xfId="1928"/>
    <cellStyle name="Vírgula 27" xfId="1929"/>
    <cellStyle name="Vírgula 28" xfId="1930"/>
    <cellStyle name="Vírgula 3" xfId="1931"/>
    <cellStyle name="Vírgula 3 2" xfId="1932"/>
    <cellStyle name="Vírgula 3 3" xfId="1933"/>
    <cellStyle name="Vírgula 3 3 2" xfId="1934"/>
    <cellStyle name="Vírgula 3 3 2 2" xfId="1935"/>
    <cellStyle name="Vírgula 3 3 2 2 2" xfId="1936"/>
    <cellStyle name="Vírgula 3 3 3" xfId="1937"/>
    <cellStyle name="Vírgula 3 3 3 2" xfId="1938"/>
    <cellStyle name="Vírgula 3 4" xfId="1939"/>
    <cellStyle name="Vírgula 3 4 2" xfId="1940"/>
    <cellStyle name="Vírgula 3 5" xfId="1941"/>
    <cellStyle name="Vírgula 3 5 2" xfId="1942"/>
    <cellStyle name="Vírgula 3 5 2 2" xfId="1943"/>
    <cellStyle name="Vírgula 3 6" xfId="1944"/>
    <cellStyle name="Vírgula 4" xfId="1945"/>
    <cellStyle name="Vírgula 4 2" xfId="1946"/>
    <cellStyle name="Vírgula 4 2 2" xfId="1947"/>
    <cellStyle name="Vírgula 4 2 2 2" xfId="1948"/>
    <cellStyle name="Vírgula 4 2 3" xfId="1949"/>
    <cellStyle name="Vírgula 4 3" xfId="1950"/>
    <cellStyle name="Vírgula 4 3 2" xfId="1951"/>
    <cellStyle name="Vírgula 4 3 3" xfId="1952"/>
    <cellStyle name="Vírgula 4 4" xfId="1953"/>
    <cellStyle name="Vírgula 4 4 2" xfId="1954"/>
    <cellStyle name="Vírgula 4 4 3" xfId="1955"/>
    <cellStyle name="Vírgula 4 4 3 2" xfId="1956"/>
    <cellStyle name="Vírgula 4 5" xfId="1957"/>
    <cellStyle name="Vírgula 4 5 2" xfId="1958"/>
    <cellStyle name="Vírgula 4 5 2 2" xfId="1959"/>
    <cellStyle name="Vírgula 4 5 2 2 2" xfId="1960"/>
    <cellStyle name="Vírgula 4 5 2 2 2 2" xfId="1961"/>
    <cellStyle name="Vírgula 4 5 2 2 2 2 2" xfId="1962"/>
    <cellStyle name="Vírgula 4 5 2 2 2 2 2 2" xfId="1963"/>
    <cellStyle name="Vírgula 4 5 2 2 2 2 3" xfId="1964"/>
    <cellStyle name="Vírgula 4 5 2 2 2 2 3 2" xfId="1965"/>
    <cellStyle name="Vírgula 4 5 2 2 2 3" xfId="1966"/>
    <cellStyle name="Vírgula 4 5 2 2 2 3 2" xfId="1967"/>
    <cellStyle name="Vírgula 4 5 2 2 2 4" xfId="1968"/>
    <cellStyle name="Vírgula 4 5 2 2 3" xfId="1969"/>
    <cellStyle name="Vírgula 4 5 2 3" xfId="1970"/>
    <cellStyle name="Vírgula 4 5 3" xfId="1971"/>
    <cellStyle name="Vírgula 5" xfId="1972"/>
    <cellStyle name="Vírgula 5 2" xfId="1973"/>
    <cellStyle name="Vírgula 5 2 2" xfId="1974"/>
    <cellStyle name="Vírgula 5 2 2 2" xfId="1975"/>
    <cellStyle name="Vírgula 5 2 3" xfId="1976"/>
    <cellStyle name="Vírgula 5 3" xfId="1977"/>
    <cellStyle name="Vírgula 5 3 2" xfId="1978"/>
    <cellStyle name="Vírgula 5 4" xfId="1979"/>
    <cellStyle name="Vírgula 5 5" xfId="1980"/>
    <cellStyle name="Vírgula 6" xfId="1981"/>
    <cellStyle name="Vírgula 6 2" xfId="1982"/>
    <cellStyle name="Vírgula 6 2 3" xfId="1983"/>
    <cellStyle name="Vírgula 6 3" xfId="1984"/>
    <cellStyle name="Vírgula 6 4" xfId="1985"/>
    <cellStyle name="Vírgula 7" xfId="1986"/>
    <cellStyle name="Vírgula 7 2" xfId="1987"/>
    <cellStyle name="Vírgula 7 3" xfId="1988"/>
    <cellStyle name="Vírgula 8" xfId="1989"/>
    <cellStyle name="Vírgula 8 2" xfId="1990"/>
    <cellStyle name="Vírgula 8 2 2" xfId="1991"/>
    <cellStyle name="Vírgula 8 2 2 2" xfId="1992"/>
    <cellStyle name="Vírgula 8 2 3" xfId="1993"/>
    <cellStyle name="Vírgula 9" xfId="1994"/>
    <cellStyle name="Vírgula0" xfId="1995"/>
    <cellStyle name="Warning Text" xfId="199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190500</xdr:colOff>
      <xdr:row>2</xdr:row>
      <xdr:rowOff>0</xdr:rowOff>
    </xdr:from>
    <xdr:to>
      <xdr:col>20</xdr:col>
      <xdr:colOff>923925</xdr:colOff>
      <xdr:row>4</xdr:row>
      <xdr:rowOff>209550</xdr:rowOff>
    </xdr:to>
    <xdr:pic>
      <xdr:nvPicPr>
        <xdr:cNvPr id="1114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45950" y="161925"/>
          <a:ext cx="7334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2"/>
  <sheetViews>
    <sheetView showGridLines="0" tabSelected="1" zoomScale="70" zoomScaleNormal="70" workbookViewId="0">
      <selection activeCell="E48" sqref="E48:U48"/>
    </sheetView>
  </sheetViews>
  <sheetFormatPr defaultRowHeight="12.75"/>
  <cols>
    <col min="1" max="1" width="8" customWidth="1"/>
    <col min="2" max="2" width="54.7109375" customWidth="1"/>
    <col min="3" max="4" width="23.140625" customWidth="1"/>
    <col min="5" max="5" width="23" customWidth="1"/>
    <col min="6" max="6" width="17.7109375" customWidth="1"/>
    <col min="7" max="8" width="14.28515625" customWidth="1"/>
    <col min="9" max="10" width="15.7109375" customWidth="1"/>
    <col min="11" max="20" width="15.85546875" customWidth="1"/>
    <col min="21" max="21" width="15.7109375" customWidth="1"/>
    <col min="22" max="22" width="11" bestFit="1" customWidth="1"/>
    <col min="24" max="24" width="14.85546875" customWidth="1"/>
  </cols>
  <sheetData>
    <row r="1" spans="1:21" ht="3.75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9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1"/>
    </row>
    <row r="3" spans="1:21" ht="15.75" customHeight="1">
      <c r="A3" s="8" t="s">
        <v>32</v>
      </c>
      <c r="B3" s="9"/>
      <c r="C3" s="9"/>
      <c r="D3" s="9"/>
      <c r="E3" s="70" t="s">
        <v>31</v>
      </c>
      <c r="F3" s="70"/>
      <c r="G3" s="70"/>
      <c r="H3" s="70"/>
      <c r="I3" s="70"/>
      <c r="J3" s="70"/>
      <c r="K3" s="70"/>
      <c r="L3" s="70"/>
      <c r="M3" s="70"/>
      <c r="N3" s="70" t="s">
        <v>55</v>
      </c>
      <c r="O3" s="70"/>
      <c r="P3" s="70"/>
      <c r="Q3" s="70"/>
      <c r="R3" s="70"/>
      <c r="S3" s="70"/>
      <c r="T3" s="70"/>
      <c r="U3" s="72"/>
    </row>
    <row r="4" spans="1:21" ht="15.75" customHeight="1">
      <c r="A4" s="10" t="s">
        <v>0</v>
      </c>
      <c r="B4" s="9"/>
      <c r="C4" s="9"/>
      <c r="D4" s="9"/>
      <c r="E4" s="70" t="s">
        <v>64</v>
      </c>
      <c r="F4" s="70"/>
      <c r="G4" s="70"/>
      <c r="H4" s="70"/>
      <c r="I4" s="70"/>
      <c r="J4" s="70"/>
      <c r="K4" s="117"/>
      <c r="L4" s="117"/>
      <c r="M4" s="117"/>
      <c r="N4" s="70" t="s">
        <v>56</v>
      </c>
      <c r="O4" s="70"/>
      <c r="P4" s="70"/>
      <c r="Q4" s="70"/>
      <c r="R4" s="70"/>
      <c r="S4" s="70"/>
      <c r="T4" s="70"/>
      <c r="U4" s="72"/>
    </row>
    <row r="5" spans="1:21" ht="30" customHeight="1" thickBot="1">
      <c r="A5" s="115" t="s">
        <v>30</v>
      </c>
      <c r="B5" s="116"/>
      <c r="C5" s="68"/>
      <c r="D5" s="68"/>
      <c r="E5" s="116" t="s">
        <v>57</v>
      </c>
      <c r="F5" s="116"/>
      <c r="G5" s="116"/>
      <c r="H5" s="11"/>
      <c r="I5" s="11"/>
      <c r="J5" s="11"/>
      <c r="K5" s="11"/>
      <c r="L5" s="11"/>
      <c r="M5" s="11"/>
      <c r="N5" s="68" t="s">
        <v>54</v>
      </c>
      <c r="O5" s="11"/>
      <c r="P5" s="11"/>
      <c r="Q5" s="11"/>
      <c r="R5" s="11"/>
      <c r="S5" s="11"/>
      <c r="T5" s="11"/>
      <c r="U5" s="73"/>
    </row>
    <row r="6" spans="1:21">
      <c r="A6" s="112" t="s">
        <v>2</v>
      </c>
      <c r="B6" s="101" t="s">
        <v>3</v>
      </c>
      <c r="C6" s="87" t="s">
        <v>1</v>
      </c>
      <c r="D6" s="88"/>
      <c r="E6" s="88"/>
      <c r="F6" s="69"/>
      <c r="G6" s="26"/>
      <c r="H6" s="69"/>
      <c r="I6" s="26"/>
      <c r="J6" s="27"/>
      <c r="K6" s="26"/>
      <c r="L6" s="23"/>
      <c r="M6" s="26"/>
      <c r="N6" s="23"/>
      <c r="O6" s="26"/>
      <c r="P6" s="27"/>
      <c r="Q6" s="26"/>
      <c r="R6" s="23"/>
      <c r="S6" s="26"/>
      <c r="T6" s="23"/>
      <c r="U6" s="28"/>
    </row>
    <row r="7" spans="1:21" ht="33" customHeight="1">
      <c r="A7" s="113"/>
      <c r="B7" s="102"/>
      <c r="C7" s="92"/>
      <c r="D7" s="93"/>
      <c r="E7" s="93"/>
      <c r="F7" s="97">
        <v>15</v>
      </c>
      <c r="G7" s="97"/>
      <c r="H7" s="97">
        <v>30</v>
      </c>
      <c r="I7" s="97"/>
      <c r="J7" s="97">
        <v>45</v>
      </c>
      <c r="K7" s="97"/>
      <c r="L7" s="97">
        <v>60</v>
      </c>
      <c r="M7" s="97"/>
      <c r="N7" s="97">
        <v>75</v>
      </c>
      <c r="O7" s="97"/>
      <c r="P7" s="97">
        <v>90</v>
      </c>
      <c r="Q7" s="97"/>
      <c r="R7" s="97">
        <v>105</v>
      </c>
      <c r="S7" s="97"/>
      <c r="T7" s="97">
        <v>120</v>
      </c>
      <c r="U7" s="98"/>
    </row>
    <row r="8" spans="1:21">
      <c r="A8" s="114"/>
      <c r="B8" s="102"/>
      <c r="C8" s="62" t="s">
        <v>4</v>
      </c>
      <c r="D8" s="57" t="s">
        <v>26</v>
      </c>
      <c r="E8" s="63" t="s">
        <v>27</v>
      </c>
      <c r="F8" s="18"/>
      <c r="G8" s="22"/>
      <c r="H8" s="18"/>
      <c r="I8" s="22"/>
      <c r="J8" s="18"/>
      <c r="K8" s="22"/>
      <c r="L8" s="24"/>
      <c r="M8" s="22"/>
      <c r="N8" s="18"/>
      <c r="O8" s="22"/>
      <c r="P8" s="18"/>
      <c r="Q8" s="22"/>
      <c r="R8" s="18"/>
      <c r="S8" s="22"/>
      <c r="T8" s="18"/>
      <c r="U8" s="25"/>
    </row>
    <row r="9" spans="1:21">
      <c r="A9" s="105">
        <v>1</v>
      </c>
      <c r="B9" s="110" t="s">
        <v>33</v>
      </c>
      <c r="C9" s="103">
        <v>11767.13</v>
      </c>
      <c r="D9" s="85">
        <v>1</v>
      </c>
      <c r="E9" s="108">
        <f>C9/C48</f>
        <v>6.5088262846810893E-2</v>
      </c>
      <c r="F9" s="31"/>
      <c r="G9" s="37"/>
      <c r="H9" s="33"/>
      <c r="I9" s="40"/>
      <c r="J9" s="35"/>
      <c r="K9" s="40"/>
      <c r="L9" s="35"/>
      <c r="M9" s="40"/>
      <c r="N9" s="35"/>
      <c r="O9" s="40"/>
      <c r="P9" s="35"/>
      <c r="Q9" s="40"/>
      <c r="R9" s="35"/>
      <c r="S9" s="40"/>
      <c r="T9" s="35"/>
      <c r="U9" s="43"/>
    </row>
    <row r="10" spans="1:21">
      <c r="A10" s="105"/>
      <c r="B10" s="111"/>
      <c r="C10" s="104"/>
      <c r="D10" s="86"/>
      <c r="E10" s="109"/>
      <c r="F10" s="65"/>
      <c r="G10" s="37"/>
      <c r="H10" s="33"/>
      <c r="I10" s="40"/>
      <c r="J10" s="35"/>
      <c r="K10" s="40"/>
      <c r="L10" s="35"/>
      <c r="M10" s="40"/>
      <c r="N10" s="35"/>
      <c r="O10" s="40"/>
      <c r="P10" s="35"/>
      <c r="Q10" s="40"/>
      <c r="R10" s="35"/>
      <c r="S10" s="40"/>
      <c r="T10" s="35"/>
      <c r="U10" s="43"/>
    </row>
    <row r="11" spans="1:21" ht="15" customHeight="1">
      <c r="A11" s="13" t="s">
        <v>6</v>
      </c>
      <c r="B11" s="15" t="s">
        <v>8</v>
      </c>
      <c r="C11" s="19">
        <f>C9/2</f>
        <v>5883.5649999999996</v>
      </c>
      <c r="D11" s="64">
        <v>0.5</v>
      </c>
      <c r="E11" s="20">
        <f>E9/2</f>
        <v>3.2544131423405447E-2</v>
      </c>
      <c r="F11" s="34"/>
      <c r="G11" s="41"/>
      <c r="H11" s="34">
        <f>C11</f>
        <v>5883.5649999999996</v>
      </c>
      <c r="I11" s="41">
        <f>E11</f>
        <v>3.2544131423405447E-2</v>
      </c>
      <c r="J11" s="35"/>
      <c r="K11" s="40"/>
      <c r="L11" s="35"/>
      <c r="M11" s="40"/>
      <c r="N11" s="35"/>
      <c r="O11" s="40"/>
      <c r="P11" s="35"/>
      <c r="Q11" s="40"/>
      <c r="R11" s="35"/>
      <c r="S11" s="40"/>
      <c r="T11" s="35"/>
      <c r="U11" s="43"/>
    </row>
    <row r="12" spans="1:21" ht="15" customHeight="1">
      <c r="A12" s="13" t="s">
        <v>7</v>
      </c>
      <c r="B12" s="15" t="s">
        <v>45</v>
      </c>
      <c r="C12" s="19">
        <f>C11</f>
        <v>5883.5649999999996</v>
      </c>
      <c r="D12" s="64">
        <v>0.5</v>
      </c>
      <c r="E12" s="20">
        <f>E11</f>
        <v>3.2544131423405447E-2</v>
      </c>
      <c r="F12" s="30"/>
      <c r="G12" s="37"/>
      <c r="H12" s="33"/>
      <c r="I12" s="40"/>
      <c r="J12" s="34"/>
      <c r="K12" s="41"/>
      <c r="L12" s="34"/>
      <c r="M12" s="41"/>
      <c r="N12" s="34">
        <f>C12</f>
        <v>5883.5649999999996</v>
      </c>
      <c r="O12" s="41">
        <f>E12</f>
        <v>3.2544131423405447E-2</v>
      </c>
      <c r="P12" s="35"/>
      <c r="Q12" s="40"/>
      <c r="R12" s="35"/>
      <c r="S12" s="40"/>
      <c r="T12" s="35"/>
      <c r="U12" s="43"/>
    </row>
    <row r="13" spans="1:21">
      <c r="A13" s="105">
        <v>2</v>
      </c>
      <c r="B13" s="99" t="s">
        <v>34</v>
      </c>
      <c r="C13" s="103">
        <v>33402.18</v>
      </c>
      <c r="D13" s="85">
        <v>1</v>
      </c>
      <c r="E13" s="108">
        <f>C13/C48</f>
        <v>0.18475956936793342</v>
      </c>
      <c r="F13" s="31"/>
      <c r="G13" s="37"/>
      <c r="H13" s="33"/>
      <c r="I13" s="40"/>
      <c r="J13" s="35"/>
      <c r="K13" s="40"/>
      <c r="L13" s="35"/>
      <c r="M13" s="40"/>
      <c r="N13" s="35"/>
      <c r="O13" s="40"/>
      <c r="P13" s="35"/>
      <c r="Q13" s="40"/>
      <c r="R13" s="35"/>
      <c r="S13" s="40"/>
      <c r="T13" s="35"/>
      <c r="U13" s="44"/>
    </row>
    <row r="14" spans="1:21">
      <c r="A14" s="105"/>
      <c r="B14" s="100"/>
      <c r="C14" s="104"/>
      <c r="D14" s="86"/>
      <c r="E14" s="109"/>
      <c r="F14" s="65"/>
      <c r="G14" s="37"/>
      <c r="H14" s="33"/>
      <c r="I14" s="40"/>
      <c r="J14" s="35"/>
      <c r="K14" s="40"/>
      <c r="L14" s="35"/>
      <c r="M14" s="40"/>
      <c r="N14" s="35"/>
      <c r="O14" s="40"/>
      <c r="P14" s="35"/>
      <c r="Q14" s="40"/>
      <c r="R14" s="35"/>
      <c r="S14" s="40"/>
      <c r="T14" s="35"/>
      <c r="U14" s="44"/>
    </row>
    <row r="15" spans="1:21" ht="15" customHeight="1">
      <c r="A15" s="13" t="s">
        <v>9</v>
      </c>
      <c r="B15" s="15" t="s">
        <v>8</v>
      </c>
      <c r="C15" s="19">
        <f>C13/5</f>
        <v>6680.4359999999997</v>
      </c>
      <c r="D15" s="64">
        <v>0.2</v>
      </c>
      <c r="E15" s="20">
        <f>E13/5</f>
        <v>3.6951913873586685E-2</v>
      </c>
      <c r="F15" s="34"/>
      <c r="G15" s="41"/>
      <c r="H15" s="21"/>
      <c r="I15" s="41"/>
      <c r="J15" s="34">
        <f>C15</f>
        <v>6680.4359999999997</v>
      </c>
      <c r="K15" s="41">
        <f>E15</f>
        <v>3.6951913873586685E-2</v>
      </c>
      <c r="L15" s="35"/>
      <c r="M15" s="40"/>
      <c r="N15" s="35"/>
      <c r="O15" s="40"/>
      <c r="P15" s="35"/>
      <c r="Q15" s="40"/>
      <c r="R15" s="35"/>
      <c r="S15" s="40"/>
      <c r="T15" s="35"/>
      <c r="U15" s="44"/>
    </row>
    <row r="16" spans="1:21" ht="15" customHeight="1">
      <c r="A16" s="13" t="s">
        <v>10</v>
      </c>
      <c r="B16" s="15" t="s">
        <v>46</v>
      </c>
      <c r="C16" s="19">
        <f>C15</f>
        <v>6680.4359999999997</v>
      </c>
      <c r="D16" s="64">
        <v>0.2</v>
      </c>
      <c r="E16" s="20">
        <f>E15</f>
        <v>3.6951913873586685E-2</v>
      </c>
      <c r="F16" s="30"/>
      <c r="G16" s="37"/>
      <c r="H16" s="35"/>
      <c r="I16" s="40"/>
      <c r="J16" s="34"/>
      <c r="K16" s="41"/>
      <c r="L16" s="34"/>
      <c r="M16" s="41"/>
      <c r="N16" s="34"/>
      <c r="O16" s="41"/>
      <c r="P16" s="34">
        <f>C16</f>
        <v>6680.4359999999997</v>
      </c>
      <c r="Q16" s="41">
        <f>E16</f>
        <v>3.6951913873586685E-2</v>
      </c>
      <c r="R16" s="35"/>
      <c r="S16" s="40"/>
      <c r="T16" s="35"/>
      <c r="U16" s="44"/>
    </row>
    <row r="17" spans="1:21" ht="15" customHeight="1">
      <c r="A17" s="13" t="s">
        <v>11</v>
      </c>
      <c r="B17" s="15" t="s">
        <v>47</v>
      </c>
      <c r="C17" s="19">
        <f>C16</f>
        <v>6680.4359999999997</v>
      </c>
      <c r="D17" s="64">
        <v>0.2</v>
      </c>
      <c r="E17" s="20">
        <f>E16</f>
        <v>3.6951913873586685E-2</v>
      </c>
      <c r="F17" s="30"/>
      <c r="G17" s="37"/>
      <c r="H17" s="33"/>
      <c r="I17" s="40"/>
      <c r="J17" s="35"/>
      <c r="K17" s="40"/>
      <c r="L17" s="34"/>
      <c r="M17" s="41"/>
      <c r="N17" s="34">
        <f>C17</f>
        <v>6680.4359999999997</v>
      </c>
      <c r="O17" s="41">
        <f>E17</f>
        <v>3.6951913873586685E-2</v>
      </c>
      <c r="P17" s="35"/>
      <c r="Q17" s="40"/>
      <c r="R17" s="35"/>
      <c r="S17" s="40"/>
      <c r="T17" s="35"/>
      <c r="U17" s="43"/>
    </row>
    <row r="18" spans="1:21" ht="15" customHeight="1">
      <c r="A18" s="13" t="s">
        <v>12</v>
      </c>
      <c r="B18" s="15" t="s">
        <v>39</v>
      </c>
      <c r="C18" s="19">
        <f>C17</f>
        <v>6680.4359999999997</v>
      </c>
      <c r="D18" s="64">
        <v>0.2</v>
      </c>
      <c r="E18" s="20">
        <f>E17</f>
        <v>3.6951913873586685E-2</v>
      </c>
      <c r="F18" s="30"/>
      <c r="G18" s="37"/>
      <c r="H18" s="33"/>
      <c r="I18" s="40"/>
      <c r="J18" s="35"/>
      <c r="K18" s="40"/>
      <c r="L18" s="35"/>
      <c r="M18" s="40"/>
      <c r="N18" s="34"/>
      <c r="O18" s="41"/>
      <c r="P18" s="34">
        <f>C18</f>
        <v>6680.4359999999997</v>
      </c>
      <c r="Q18" s="41">
        <f>E18</f>
        <v>3.6951913873586685E-2</v>
      </c>
      <c r="R18" s="35"/>
      <c r="S18" s="40"/>
      <c r="T18" s="35"/>
      <c r="U18" s="43"/>
    </row>
    <row r="19" spans="1:21" ht="15" customHeight="1">
      <c r="A19" s="13" t="s">
        <v>13</v>
      </c>
      <c r="B19" s="15" t="s">
        <v>38</v>
      </c>
      <c r="C19" s="19">
        <f>C18</f>
        <v>6680.4359999999997</v>
      </c>
      <c r="D19" s="64">
        <v>0.2</v>
      </c>
      <c r="E19" s="20">
        <f>E18</f>
        <v>3.6951913873586685E-2</v>
      </c>
      <c r="F19" s="30"/>
      <c r="G19" s="37"/>
      <c r="H19" s="33"/>
      <c r="I19" s="40"/>
      <c r="J19" s="35"/>
      <c r="K19" s="40"/>
      <c r="L19" s="35"/>
      <c r="M19" s="40"/>
      <c r="N19" s="35"/>
      <c r="O19" s="40"/>
      <c r="P19" s="34"/>
      <c r="Q19" s="41"/>
      <c r="R19" s="34">
        <f>C19</f>
        <v>6680.4359999999997</v>
      </c>
      <c r="S19" s="41">
        <f>E19</f>
        <v>3.6951913873586685E-2</v>
      </c>
      <c r="T19" s="35"/>
      <c r="U19" s="44"/>
    </row>
    <row r="20" spans="1:21">
      <c r="A20" s="105">
        <v>3</v>
      </c>
      <c r="B20" s="99" t="s">
        <v>35</v>
      </c>
      <c r="C20" s="103">
        <v>74742.53</v>
      </c>
      <c r="D20" s="85">
        <v>1</v>
      </c>
      <c r="E20" s="108">
        <f>C20/C48</f>
        <v>0.41342803542373113</v>
      </c>
      <c r="F20" s="30"/>
      <c r="G20" s="37"/>
      <c r="H20" s="33"/>
      <c r="I20" s="40"/>
      <c r="J20" s="35"/>
      <c r="K20" s="40"/>
      <c r="L20" s="35"/>
      <c r="M20" s="40"/>
      <c r="N20" s="35"/>
      <c r="O20" s="40"/>
      <c r="P20" s="35"/>
      <c r="Q20" s="40"/>
      <c r="R20" s="35"/>
      <c r="S20" s="40"/>
      <c r="T20" s="35"/>
      <c r="U20" s="44"/>
    </row>
    <row r="21" spans="1:21">
      <c r="A21" s="105"/>
      <c r="B21" s="100"/>
      <c r="C21" s="104"/>
      <c r="D21" s="86"/>
      <c r="E21" s="109"/>
      <c r="F21" s="29"/>
      <c r="G21" s="37"/>
      <c r="H21" s="33"/>
      <c r="I21" s="40"/>
      <c r="J21" s="35"/>
      <c r="K21" s="40"/>
      <c r="L21" s="35"/>
      <c r="M21" s="40"/>
      <c r="N21" s="35"/>
      <c r="O21" s="40"/>
      <c r="P21" s="35"/>
      <c r="Q21" s="40"/>
      <c r="R21" s="35"/>
      <c r="S21" s="40"/>
      <c r="T21" s="35"/>
      <c r="U21" s="44"/>
    </row>
    <row r="22" spans="1:21" ht="15" customHeight="1">
      <c r="A22" s="13" t="s">
        <v>14</v>
      </c>
      <c r="B22" s="15" t="s">
        <v>50</v>
      </c>
      <c r="C22" s="19">
        <f>C20/5</f>
        <v>14948.505999999999</v>
      </c>
      <c r="D22" s="64">
        <v>0.2</v>
      </c>
      <c r="E22" s="20">
        <f>E20/5</f>
        <v>8.2685607084746232E-2</v>
      </c>
      <c r="F22" s="34"/>
      <c r="G22" s="41"/>
      <c r="H22" s="34"/>
      <c r="I22" s="41"/>
      <c r="J22" s="34">
        <f>C22</f>
        <v>14948.505999999999</v>
      </c>
      <c r="K22" s="41">
        <f>E22</f>
        <v>8.2685607084746232E-2</v>
      </c>
      <c r="L22" s="35"/>
      <c r="M22" s="40"/>
      <c r="N22" s="35"/>
      <c r="O22" s="40"/>
      <c r="P22" s="35"/>
      <c r="Q22" s="40"/>
      <c r="R22" s="35"/>
      <c r="S22" s="40"/>
      <c r="T22" s="35"/>
      <c r="U22" s="44"/>
    </row>
    <row r="23" spans="1:21" ht="15" customHeight="1">
      <c r="A23" s="13" t="s">
        <v>15</v>
      </c>
      <c r="B23" s="15" t="s">
        <v>49</v>
      </c>
      <c r="C23" s="19">
        <f>C22</f>
        <v>14948.505999999999</v>
      </c>
      <c r="D23" s="64">
        <v>0.2</v>
      </c>
      <c r="E23" s="20">
        <f>E22</f>
        <v>8.2685607084746232E-2</v>
      </c>
      <c r="F23" s="30"/>
      <c r="G23" s="37"/>
      <c r="H23" s="35"/>
      <c r="I23" s="40"/>
      <c r="J23" s="34"/>
      <c r="K23" s="41"/>
      <c r="L23" s="34">
        <f>C23</f>
        <v>14948.505999999999</v>
      </c>
      <c r="M23" s="41">
        <f>E23</f>
        <v>8.2685607084746232E-2</v>
      </c>
      <c r="N23" s="35"/>
      <c r="O23" s="40"/>
      <c r="P23" s="35"/>
      <c r="Q23" s="40"/>
      <c r="R23" s="35"/>
      <c r="S23" s="40"/>
      <c r="T23" s="35"/>
      <c r="U23" s="44"/>
    </row>
    <row r="24" spans="1:21" ht="15" customHeight="1">
      <c r="A24" s="13" t="s">
        <v>58</v>
      </c>
      <c r="B24" s="15" t="s">
        <v>48</v>
      </c>
      <c r="C24" s="19">
        <f>C23</f>
        <v>14948.505999999999</v>
      </c>
      <c r="D24" s="64">
        <v>0.2</v>
      </c>
      <c r="E24" s="20">
        <f>E23</f>
        <v>8.2685607084746232E-2</v>
      </c>
      <c r="F24" s="30"/>
      <c r="G24" s="37"/>
      <c r="H24" s="33"/>
      <c r="I24" s="40"/>
      <c r="J24" s="35"/>
      <c r="K24" s="40"/>
      <c r="L24" s="34"/>
      <c r="M24" s="41"/>
      <c r="N24" s="34">
        <f>C24</f>
        <v>14948.505999999999</v>
      </c>
      <c r="O24" s="41">
        <f>E24</f>
        <v>8.2685607084746232E-2</v>
      </c>
      <c r="P24" s="35"/>
      <c r="Q24" s="40"/>
      <c r="R24" s="35"/>
      <c r="S24" s="40"/>
      <c r="T24" s="35"/>
      <c r="U24" s="44"/>
    </row>
    <row r="25" spans="1:21" ht="15" customHeight="1">
      <c r="A25" s="13" t="s">
        <v>59</v>
      </c>
      <c r="B25" s="15" t="s">
        <v>51</v>
      </c>
      <c r="C25" s="19">
        <f>C24</f>
        <v>14948.505999999999</v>
      </c>
      <c r="D25" s="64">
        <v>0.2</v>
      </c>
      <c r="E25" s="20">
        <f>E24</f>
        <v>8.2685607084746232E-2</v>
      </c>
      <c r="F25" s="30"/>
      <c r="G25" s="37"/>
      <c r="H25" s="33"/>
      <c r="I25" s="40"/>
      <c r="J25" s="35"/>
      <c r="K25" s="40"/>
      <c r="L25" s="35"/>
      <c r="M25" s="40"/>
      <c r="N25" s="34"/>
      <c r="O25" s="41"/>
      <c r="P25" s="34">
        <f>C25</f>
        <v>14948.505999999999</v>
      </c>
      <c r="Q25" s="41">
        <f>E25</f>
        <v>8.2685607084746232E-2</v>
      </c>
      <c r="R25" s="35"/>
      <c r="S25" s="40"/>
      <c r="T25" s="35"/>
      <c r="U25" s="44"/>
    </row>
    <row r="26" spans="1:21" ht="15" customHeight="1">
      <c r="A26" s="13" t="s">
        <v>60</v>
      </c>
      <c r="B26" s="15" t="s">
        <v>53</v>
      </c>
      <c r="C26" s="19">
        <f>C25</f>
        <v>14948.505999999999</v>
      </c>
      <c r="D26" s="64">
        <v>0.2</v>
      </c>
      <c r="E26" s="20">
        <f>E25</f>
        <v>8.2685607084746232E-2</v>
      </c>
      <c r="F26" s="30"/>
      <c r="G26" s="37"/>
      <c r="H26" s="33"/>
      <c r="I26" s="40"/>
      <c r="J26" s="35"/>
      <c r="K26" s="40"/>
      <c r="L26" s="35"/>
      <c r="M26" s="40"/>
      <c r="N26" s="35"/>
      <c r="O26" s="40"/>
      <c r="P26" s="34"/>
      <c r="Q26" s="41"/>
      <c r="R26" s="34">
        <f>C26</f>
        <v>14948.505999999999</v>
      </c>
      <c r="S26" s="41">
        <f>E26</f>
        <v>8.2685607084746232E-2</v>
      </c>
      <c r="T26" s="35"/>
      <c r="U26" s="44"/>
    </row>
    <row r="27" spans="1:21">
      <c r="A27" s="105">
        <v>4</v>
      </c>
      <c r="B27" s="99" t="s">
        <v>36</v>
      </c>
      <c r="C27" s="103">
        <v>6926.23</v>
      </c>
      <c r="D27" s="85">
        <v>1</v>
      </c>
      <c r="E27" s="108">
        <f>C27/C48</f>
        <v>3.8311489613649809E-2</v>
      </c>
      <c r="F27" s="31"/>
      <c r="G27" s="37"/>
      <c r="H27" s="33"/>
      <c r="I27" s="40"/>
      <c r="J27" s="35"/>
      <c r="K27" s="40"/>
      <c r="L27" s="35"/>
      <c r="M27" s="40"/>
      <c r="N27" s="35"/>
      <c r="O27" s="40"/>
      <c r="P27" s="35"/>
      <c r="Q27" s="40"/>
      <c r="R27" s="35"/>
      <c r="S27" s="40"/>
      <c r="T27" s="35"/>
      <c r="U27" s="44"/>
    </row>
    <row r="28" spans="1:21">
      <c r="A28" s="105"/>
      <c r="B28" s="100"/>
      <c r="C28" s="104"/>
      <c r="D28" s="86"/>
      <c r="E28" s="109"/>
      <c r="F28" s="65"/>
      <c r="G28" s="37"/>
      <c r="H28" s="33"/>
      <c r="I28" s="40"/>
      <c r="J28" s="35"/>
      <c r="K28" s="40"/>
      <c r="L28" s="35"/>
      <c r="M28" s="40"/>
      <c r="N28" s="35"/>
      <c r="O28" s="40"/>
      <c r="P28" s="35"/>
      <c r="Q28" s="40"/>
      <c r="R28" s="35"/>
      <c r="S28" s="40"/>
      <c r="T28" s="35"/>
      <c r="U28" s="44"/>
    </row>
    <row r="29" spans="1:21" ht="15" customHeight="1">
      <c r="A29" s="13" t="s">
        <v>16</v>
      </c>
      <c r="B29" s="15" t="s">
        <v>8</v>
      </c>
      <c r="C29" s="19">
        <f>C27/2</f>
        <v>3463.1149999999998</v>
      </c>
      <c r="D29" s="64">
        <v>0.5</v>
      </c>
      <c r="E29" s="20">
        <f>E27/2</f>
        <v>1.9155744806824904E-2</v>
      </c>
      <c r="F29" s="35"/>
      <c r="G29" s="40"/>
      <c r="H29" s="33"/>
      <c r="I29" s="40"/>
      <c r="J29" s="34">
        <f>C29</f>
        <v>3463.1149999999998</v>
      </c>
      <c r="K29" s="41">
        <f>E29</f>
        <v>1.9155744806824904E-2</v>
      </c>
      <c r="L29" s="35"/>
      <c r="M29" s="40"/>
      <c r="N29" s="35"/>
      <c r="O29" s="40"/>
      <c r="P29" s="35"/>
      <c r="Q29" s="40"/>
      <c r="R29" s="35"/>
      <c r="S29" s="40"/>
      <c r="T29" s="35"/>
      <c r="U29" s="44"/>
    </row>
    <row r="30" spans="1:21" ht="15" customHeight="1">
      <c r="A30" s="13" t="s">
        <v>17</v>
      </c>
      <c r="B30" s="15" t="s">
        <v>40</v>
      </c>
      <c r="C30" s="19">
        <f>C29</f>
        <v>3463.1149999999998</v>
      </c>
      <c r="D30" s="64">
        <v>0.5</v>
      </c>
      <c r="E30" s="20">
        <f>E29</f>
        <v>1.9155744806824904E-2</v>
      </c>
      <c r="F30" s="30"/>
      <c r="G30" s="37"/>
      <c r="H30" s="35"/>
      <c r="I30" s="40"/>
      <c r="J30" s="35"/>
      <c r="K30" s="40"/>
      <c r="L30" s="34">
        <f>C30</f>
        <v>3463.1149999999998</v>
      </c>
      <c r="M30" s="41">
        <f>E30</f>
        <v>1.9155744806824904E-2</v>
      </c>
      <c r="N30" s="35"/>
      <c r="O30" s="40"/>
      <c r="P30" s="35"/>
      <c r="Q30" s="40"/>
      <c r="R30" s="35"/>
      <c r="S30" s="40"/>
      <c r="T30" s="35"/>
      <c r="U30" s="44"/>
    </row>
    <row r="31" spans="1:21">
      <c r="A31" s="105">
        <v>5</v>
      </c>
      <c r="B31" s="99" t="s">
        <v>37</v>
      </c>
      <c r="C31" s="103">
        <v>13254.34</v>
      </c>
      <c r="D31" s="85">
        <v>1</v>
      </c>
      <c r="E31" s="108">
        <f>C31/C48</f>
        <v>7.3314560626167952E-2</v>
      </c>
      <c r="F31" s="65"/>
      <c r="G31" s="37"/>
      <c r="H31" s="33"/>
      <c r="I31" s="40"/>
      <c r="J31" s="35"/>
      <c r="K31" s="40"/>
      <c r="L31" s="35"/>
      <c r="M31" s="40"/>
      <c r="N31" s="35"/>
      <c r="O31" s="40"/>
      <c r="P31" s="35"/>
      <c r="Q31" s="40"/>
      <c r="R31" s="35"/>
      <c r="S31" s="40"/>
      <c r="T31" s="35"/>
      <c r="U31" s="44"/>
    </row>
    <row r="32" spans="1:21">
      <c r="A32" s="105"/>
      <c r="B32" s="100"/>
      <c r="C32" s="104"/>
      <c r="D32" s="86"/>
      <c r="E32" s="109"/>
      <c r="F32" s="29"/>
      <c r="G32" s="37"/>
      <c r="H32" s="33"/>
      <c r="I32" s="40"/>
      <c r="J32" s="35"/>
      <c r="K32" s="40"/>
      <c r="L32" s="35"/>
      <c r="M32" s="40"/>
      <c r="N32" s="35"/>
      <c r="O32" s="40"/>
      <c r="P32" s="35"/>
      <c r="Q32" s="40"/>
      <c r="R32" s="35"/>
      <c r="S32" s="40"/>
      <c r="T32" s="35"/>
      <c r="U32" s="44"/>
    </row>
    <row r="33" spans="1:22" ht="15" customHeight="1">
      <c r="A33" s="13" t="s">
        <v>18</v>
      </c>
      <c r="B33" s="15" t="s">
        <v>44</v>
      </c>
      <c r="C33" s="19">
        <f>(C31-C37)/4</f>
        <v>2962.9625000000001</v>
      </c>
      <c r="D33" s="64">
        <v>0.2</v>
      </c>
      <c r="E33" s="20">
        <f>(E31-E37)/4</f>
        <v>1.6389219971670574E-2</v>
      </c>
      <c r="F33" s="35"/>
      <c r="G33" s="40"/>
      <c r="H33" s="33"/>
      <c r="I33" s="40"/>
      <c r="J33" s="34"/>
      <c r="K33" s="41"/>
      <c r="L33" s="34">
        <f>C33</f>
        <v>2962.9625000000001</v>
      </c>
      <c r="M33" s="41">
        <f>E33</f>
        <v>1.6389219971670574E-2</v>
      </c>
      <c r="N33" s="35"/>
      <c r="O33" s="40"/>
      <c r="P33" s="35"/>
      <c r="Q33" s="40"/>
      <c r="R33" s="35"/>
      <c r="S33" s="40"/>
      <c r="T33" s="35"/>
      <c r="U33" s="44"/>
    </row>
    <row r="34" spans="1:22" ht="15" customHeight="1">
      <c r="A34" s="13" t="s">
        <v>19</v>
      </c>
      <c r="B34" s="15" t="s">
        <v>41</v>
      </c>
      <c r="C34" s="19">
        <f>C33</f>
        <v>2962.9625000000001</v>
      </c>
      <c r="D34" s="64">
        <v>0.2</v>
      </c>
      <c r="E34" s="20">
        <f>E33</f>
        <v>1.6389219971670574E-2</v>
      </c>
      <c r="F34" s="30"/>
      <c r="G34" s="37"/>
      <c r="H34" s="35"/>
      <c r="I34" s="40"/>
      <c r="J34" s="35"/>
      <c r="K34" s="40"/>
      <c r="L34" s="34"/>
      <c r="M34" s="41"/>
      <c r="N34" s="34">
        <f>C34</f>
        <v>2962.9625000000001</v>
      </c>
      <c r="O34" s="41">
        <f>E34</f>
        <v>1.6389219971670574E-2</v>
      </c>
      <c r="P34" s="35"/>
      <c r="Q34" s="40"/>
      <c r="R34" s="35"/>
      <c r="S34" s="40"/>
      <c r="T34" s="35"/>
      <c r="U34" s="44"/>
    </row>
    <row r="35" spans="1:22" ht="15" customHeight="1">
      <c r="A35" s="13" t="s">
        <v>61</v>
      </c>
      <c r="B35" s="15" t="s">
        <v>42</v>
      </c>
      <c r="C35" s="19">
        <f>C34</f>
        <v>2962.9625000000001</v>
      </c>
      <c r="D35" s="64">
        <v>0.2</v>
      </c>
      <c r="E35" s="20">
        <f>E34</f>
        <v>1.6389219971670574E-2</v>
      </c>
      <c r="F35" s="30"/>
      <c r="G35" s="37"/>
      <c r="H35" s="33"/>
      <c r="I35" s="40"/>
      <c r="J35" s="35"/>
      <c r="K35" s="40"/>
      <c r="L35" s="35"/>
      <c r="M35" s="40"/>
      <c r="N35" s="34"/>
      <c r="O35" s="41"/>
      <c r="P35" s="34">
        <f>C35</f>
        <v>2962.9625000000001</v>
      </c>
      <c r="Q35" s="41">
        <f>E35</f>
        <v>1.6389219971670574E-2</v>
      </c>
      <c r="R35" s="35"/>
      <c r="S35" s="40"/>
      <c r="T35" s="35"/>
      <c r="U35" s="44"/>
    </row>
    <row r="36" spans="1:22" ht="15" customHeight="1">
      <c r="A36" s="13" t="s">
        <v>62</v>
      </c>
      <c r="B36" s="15" t="s">
        <v>43</v>
      </c>
      <c r="C36" s="19">
        <f>C35</f>
        <v>2962.9625000000001</v>
      </c>
      <c r="D36" s="64">
        <v>0.2</v>
      </c>
      <c r="E36" s="20">
        <f>E31-(E33+E34+E35+E37)</f>
        <v>1.6389219971670574E-2</v>
      </c>
      <c r="F36" s="30"/>
      <c r="G36" s="37"/>
      <c r="H36" s="33"/>
      <c r="I36" s="40"/>
      <c r="J36" s="35"/>
      <c r="K36" s="40"/>
      <c r="L36" s="35"/>
      <c r="M36" s="40"/>
      <c r="N36" s="35"/>
      <c r="O36" s="40"/>
      <c r="P36" s="34"/>
      <c r="Q36" s="41"/>
      <c r="R36" s="34">
        <f>C36</f>
        <v>2962.9625000000001</v>
      </c>
      <c r="S36" s="41">
        <f>E36</f>
        <v>1.6389219971670574E-2</v>
      </c>
      <c r="T36" s="35"/>
      <c r="U36" s="44"/>
    </row>
    <row r="37" spans="1:22" ht="15" customHeight="1">
      <c r="A37" s="13" t="s">
        <v>63</v>
      </c>
      <c r="B37" s="75" t="s">
        <v>52</v>
      </c>
      <c r="C37" s="76">
        <v>1402.49</v>
      </c>
      <c r="D37" s="77">
        <v>0.2</v>
      </c>
      <c r="E37" s="78">
        <f>C37/C48</f>
        <v>7.7576807394856544E-3</v>
      </c>
      <c r="F37" s="81"/>
      <c r="G37" s="37"/>
      <c r="H37" s="33"/>
      <c r="I37" s="40"/>
      <c r="J37" s="35"/>
      <c r="K37" s="40"/>
      <c r="L37" s="35"/>
      <c r="M37" s="40"/>
      <c r="N37" s="35"/>
      <c r="O37" s="40"/>
      <c r="P37" s="35"/>
      <c r="Q37" s="40"/>
      <c r="R37" s="35"/>
      <c r="S37" s="40"/>
      <c r="T37" s="34">
        <f>C37</f>
        <v>1402.49</v>
      </c>
      <c r="U37" s="80">
        <f>E37</f>
        <v>7.7576807394856544E-3</v>
      </c>
    </row>
    <row r="38" spans="1:22">
      <c r="A38" s="105">
        <v>6</v>
      </c>
      <c r="B38" s="99" t="s">
        <v>22</v>
      </c>
      <c r="C38" s="106">
        <v>40694.870000000003</v>
      </c>
      <c r="D38" s="85">
        <v>1</v>
      </c>
      <c r="E38" s="108">
        <f>C38/C48</f>
        <v>0.22509808212170682</v>
      </c>
      <c r="F38" s="31"/>
      <c r="G38" s="37"/>
      <c r="H38" s="33"/>
      <c r="I38" s="40"/>
      <c r="J38" s="35"/>
      <c r="K38" s="40"/>
      <c r="L38" s="35"/>
      <c r="M38" s="40"/>
      <c r="N38" s="35"/>
      <c r="O38" s="40"/>
      <c r="P38" s="35"/>
      <c r="Q38" s="40"/>
      <c r="R38" s="35"/>
      <c r="S38" s="40"/>
      <c r="T38" s="35"/>
      <c r="U38" s="44"/>
    </row>
    <row r="39" spans="1:22">
      <c r="A39" s="105"/>
      <c r="B39" s="100"/>
      <c r="C39" s="107"/>
      <c r="D39" s="86"/>
      <c r="E39" s="109"/>
      <c r="F39" s="65"/>
      <c r="G39" s="37"/>
      <c r="H39" s="33"/>
      <c r="I39" s="40"/>
      <c r="J39" s="35"/>
      <c r="K39" s="40"/>
      <c r="L39" s="35"/>
      <c r="M39" s="40"/>
      <c r="N39" s="35"/>
      <c r="O39" s="40"/>
      <c r="P39" s="35"/>
      <c r="Q39" s="40"/>
      <c r="R39" s="35"/>
      <c r="S39" s="40"/>
      <c r="T39" s="35"/>
      <c r="U39" s="44"/>
    </row>
    <row r="40" spans="1:22" ht="15" customHeight="1">
      <c r="A40" s="13" t="s">
        <v>20</v>
      </c>
      <c r="B40" s="15" t="s">
        <v>23</v>
      </c>
      <c r="C40" s="19">
        <f>C38-C41</f>
        <v>38091.380000000005</v>
      </c>
      <c r="D40" s="64">
        <f>C40/C38</f>
        <v>0.93602412294227755</v>
      </c>
      <c r="E40" s="20">
        <f>E38-E41</f>
        <v>0.21069723489395939</v>
      </c>
      <c r="F40" s="32"/>
      <c r="G40" s="38"/>
      <c r="H40" s="32">
        <f>C40/4</f>
        <v>9522.8450000000012</v>
      </c>
      <c r="I40" s="38">
        <f>E40/4</f>
        <v>5.2674308723489847E-2</v>
      </c>
      <c r="J40" s="32"/>
      <c r="K40" s="38"/>
      <c r="L40" s="32">
        <v>9522.85</v>
      </c>
      <c r="M40" s="38">
        <v>5.2999999999999999E-2</v>
      </c>
      <c r="N40" s="32"/>
      <c r="O40" s="38"/>
      <c r="P40" s="32">
        <v>9522.85</v>
      </c>
      <c r="Q40" s="38">
        <v>5.2999999999999999E-2</v>
      </c>
      <c r="R40" s="32"/>
      <c r="S40" s="38"/>
      <c r="T40" s="32">
        <v>9522.83</v>
      </c>
      <c r="U40" s="79">
        <v>5.2999999999999999E-2</v>
      </c>
    </row>
    <row r="41" spans="1:22" ht="15" customHeight="1">
      <c r="A41" s="13" t="s">
        <v>21</v>
      </c>
      <c r="B41" s="15" t="s">
        <v>24</v>
      </c>
      <c r="C41" s="19">
        <v>2603.4899999999998</v>
      </c>
      <c r="D41" s="64">
        <f>C41/C38</f>
        <v>6.3975877057722494E-2</v>
      </c>
      <c r="E41" s="20">
        <f>C41/C48</f>
        <v>1.4400847227747439E-2</v>
      </c>
      <c r="F41" s="30"/>
      <c r="G41" s="37"/>
      <c r="H41" s="33"/>
      <c r="I41" s="40"/>
      <c r="J41" s="35"/>
      <c r="K41" s="40"/>
      <c r="L41" s="35"/>
      <c r="M41" s="40"/>
      <c r="N41" s="35"/>
      <c r="O41" s="40"/>
      <c r="P41" s="35"/>
      <c r="Q41" s="40"/>
      <c r="R41" s="35"/>
      <c r="S41" s="40"/>
      <c r="T41" s="34">
        <v>2603.4899999999998</v>
      </c>
      <c r="U41" s="80">
        <v>1.35E-2</v>
      </c>
    </row>
    <row r="42" spans="1:22" ht="24" customHeight="1">
      <c r="A42" s="89" t="s">
        <v>25</v>
      </c>
      <c r="B42" s="90"/>
      <c r="C42" s="90"/>
      <c r="D42" s="90"/>
      <c r="E42" s="91"/>
      <c r="F42" s="45">
        <f t="shared" ref="F42:U42" si="0">SUM(F9:F41)</f>
        <v>0</v>
      </c>
      <c r="G42" s="46">
        <f t="shared" si="0"/>
        <v>0</v>
      </c>
      <c r="H42" s="82">
        <f t="shared" si="0"/>
        <v>15406.41</v>
      </c>
      <c r="I42" s="83">
        <f t="shared" si="0"/>
        <v>8.5218440146895294E-2</v>
      </c>
      <c r="J42" s="82">
        <f t="shared" si="0"/>
        <v>25092.057000000001</v>
      </c>
      <c r="K42" s="83">
        <f t="shared" si="0"/>
        <v>0.13879326576515782</v>
      </c>
      <c r="L42" s="82">
        <f t="shared" si="0"/>
        <v>30897.433499999999</v>
      </c>
      <c r="M42" s="83">
        <f t="shared" si="0"/>
        <v>0.1712305718632417</v>
      </c>
      <c r="N42" s="82">
        <f t="shared" si="0"/>
        <v>30475.469499999999</v>
      </c>
      <c r="O42" s="83">
        <f t="shared" si="0"/>
        <v>0.16857087235340895</v>
      </c>
      <c r="P42" s="82">
        <f t="shared" si="0"/>
        <v>40795.190499999997</v>
      </c>
      <c r="Q42" s="83">
        <f t="shared" si="0"/>
        <v>0.2259786548035902</v>
      </c>
      <c r="R42" s="82">
        <f t="shared" si="0"/>
        <v>24591.904500000001</v>
      </c>
      <c r="S42" s="83">
        <f t="shared" si="0"/>
        <v>0.1360267409300035</v>
      </c>
      <c r="T42" s="82">
        <f t="shared" si="0"/>
        <v>13528.81</v>
      </c>
      <c r="U42" s="84">
        <f t="shared" si="0"/>
        <v>7.425768073948566E-2</v>
      </c>
    </row>
    <row r="43" spans="1:22" ht="24" customHeight="1" thickBot="1">
      <c r="A43" s="94" t="s">
        <v>5</v>
      </c>
      <c r="B43" s="95"/>
      <c r="C43" s="95"/>
      <c r="D43" s="95"/>
      <c r="E43" s="96"/>
      <c r="F43" s="47">
        <f>F42</f>
        <v>0</v>
      </c>
      <c r="G43" s="39">
        <f>G42</f>
        <v>0</v>
      </c>
      <c r="H43" s="14">
        <f t="shared" ref="H43:T43" si="1">H42+F43</f>
        <v>15406.41</v>
      </c>
      <c r="I43" s="42">
        <f t="shared" si="1"/>
        <v>8.5218440146895294E-2</v>
      </c>
      <c r="J43" s="14">
        <f t="shared" si="1"/>
        <v>40498.467000000004</v>
      </c>
      <c r="K43" s="42">
        <f t="shared" si="1"/>
        <v>0.22401170591205311</v>
      </c>
      <c r="L43" s="14">
        <f t="shared" si="1"/>
        <v>71395.900500000003</v>
      </c>
      <c r="M43" s="42">
        <f t="shared" si="1"/>
        <v>0.3952422777752948</v>
      </c>
      <c r="N43" s="14">
        <f t="shared" si="1"/>
        <v>101871.37</v>
      </c>
      <c r="O43" s="42">
        <f t="shared" si="1"/>
        <v>0.56381315012870381</v>
      </c>
      <c r="P43" s="14">
        <f t="shared" si="1"/>
        <v>142666.56049999999</v>
      </c>
      <c r="Q43" s="42">
        <f t="shared" si="1"/>
        <v>0.78979180493229406</v>
      </c>
      <c r="R43" s="14">
        <f t="shared" si="1"/>
        <v>167258.465</v>
      </c>
      <c r="S43" s="42">
        <f t="shared" si="1"/>
        <v>0.92581854586229761</v>
      </c>
      <c r="T43" s="14">
        <f t="shared" si="1"/>
        <v>180787.27499999999</v>
      </c>
      <c r="U43" s="74">
        <v>1</v>
      </c>
      <c r="V43" s="3"/>
    </row>
    <row r="44" spans="1:22" ht="3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</row>
    <row r="47" spans="1:22" ht="13.5" thickBot="1">
      <c r="C47" s="48"/>
      <c r="D47" s="48"/>
      <c r="E47" s="48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</row>
    <row r="48" spans="1:22" ht="26.25" customHeight="1">
      <c r="A48" s="125" t="s">
        <v>28</v>
      </c>
      <c r="B48" s="126"/>
      <c r="C48" s="66">
        <v>180787.28</v>
      </c>
      <c r="D48" s="61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</row>
    <row r="49" spans="1:21" ht="25.5" customHeight="1" thickBot="1">
      <c r="A49" s="123" t="s">
        <v>29</v>
      </c>
      <c r="B49" s="124"/>
      <c r="C49" s="67">
        <f>E38+E31+E27+E20+E13+E9</f>
        <v>1</v>
      </c>
      <c r="D49" s="60"/>
      <c r="E49" s="50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</row>
    <row r="50" spans="1:21" ht="21">
      <c r="A50" s="121"/>
      <c r="B50" s="121"/>
      <c r="C50" s="16"/>
      <c r="D50" s="58"/>
      <c r="E50" s="50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</row>
    <row r="51" spans="1:21" ht="21">
      <c r="A51" s="121"/>
      <c r="B51" s="121"/>
      <c r="C51" s="16"/>
      <c r="D51" s="58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</row>
    <row r="52" spans="1:21" ht="21">
      <c r="A52" s="118"/>
      <c r="B52" s="118"/>
      <c r="C52" s="17"/>
      <c r="D52" s="59"/>
      <c r="E52" s="56"/>
      <c r="F52" s="52"/>
      <c r="G52" s="2"/>
      <c r="H52" s="2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</row>
    <row r="53" spans="1:21" ht="20.25" customHeight="1">
      <c r="A53" s="119"/>
      <c r="B53" s="119"/>
      <c r="C53" s="119"/>
      <c r="D53" s="119"/>
      <c r="E53" s="119"/>
      <c r="F53" s="53"/>
      <c r="G53" s="4"/>
      <c r="H53" s="4"/>
    </row>
    <row r="54" spans="1:21" ht="20.25" customHeight="1">
      <c r="A54" s="120"/>
      <c r="B54" s="120"/>
      <c r="C54" s="120"/>
      <c r="D54" s="120"/>
      <c r="E54" s="120"/>
      <c r="F54" s="54"/>
      <c r="G54" s="5"/>
      <c r="H54" s="5"/>
    </row>
    <row r="55" spans="1:21">
      <c r="F55" s="55"/>
    </row>
    <row r="56" spans="1:21">
      <c r="F56" s="55"/>
    </row>
    <row r="57" spans="1:21">
      <c r="F57" s="55"/>
    </row>
    <row r="58" spans="1:21">
      <c r="F58" s="55"/>
    </row>
    <row r="59" spans="1:21">
      <c r="F59" s="55"/>
    </row>
    <row r="62" spans="1:21">
      <c r="F62" s="49"/>
    </row>
  </sheetData>
  <mergeCells count="55">
    <mergeCell ref="A52:B52"/>
    <mergeCell ref="A53:E53"/>
    <mergeCell ref="A54:E54"/>
    <mergeCell ref="A51:B51"/>
    <mergeCell ref="E48:U48"/>
    <mergeCell ref="A49:B49"/>
    <mergeCell ref="A50:B50"/>
    <mergeCell ref="A48:B48"/>
    <mergeCell ref="A6:A8"/>
    <mergeCell ref="A5:B5"/>
    <mergeCell ref="K4:M4"/>
    <mergeCell ref="A9:A10"/>
    <mergeCell ref="A13:A14"/>
    <mergeCell ref="F7:G7"/>
    <mergeCell ref="H7:I7"/>
    <mergeCell ref="J7:K7"/>
    <mergeCell ref="L7:M7"/>
    <mergeCell ref="E5:G5"/>
    <mergeCell ref="C27:C28"/>
    <mergeCell ref="A20:A21"/>
    <mergeCell ref="B9:B10"/>
    <mergeCell ref="E9:E10"/>
    <mergeCell ref="C9:C10"/>
    <mergeCell ref="C13:C14"/>
    <mergeCell ref="E13:E14"/>
    <mergeCell ref="E20:E21"/>
    <mergeCell ref="A27:A28"/>
    <mergeCell ref="E27:E28"/>
    <mergeCell ref="A31:A32"/>
    <mergeCell ref="C38:C39"/>
    <mergeCell ref="E38:E39"/>
    <mergeCell ref="B38:B39"/>
    <mergeCell ref="B31:B32"/>
    <mergeCell ref="C31:C32"/>
    <mergeCell ref="E31:E32"/>
    <mergeCell ref="A43:E43"/>
    <mergeCell ref="N7:O7"/>
    <mergeCell ref="P7:Q7"/>
    <mergeCell ref="R7:S7"/>
    <mergeCell ref="T7:U7"/>
    <mergeCell ref="B27:B28"/>
    <mergeCell ref="B20:B21"/>
    <mergeCell ref="B13:B14"/>
    <mergeCell ref="B6:B8"/>
    <mergeCell ref="C20:C21"/>
    <mergeCell ref="D9:D10"/>
    <mergeCell ref="D13:D14"/>
    <mergeCell ref="D20:D21"/>
    <mergeCell ref="C6:E6"/>
    <mergeCell ref="A42:E42"/>
    <mergeCell ref="D27:D28"/>
    <mergeCell ref="D31:D32"/>
    <mergeCell ref="D38:D39"/>
    <mergeCell ref="C7:E7"/>
    <mergeCell ref="A38:A39"/>
  </mergeCells>
  <phoneticPr fontId="0" type="noConversion"/>
  <pageMargins left="0.25" right="0.25" top="0.75" bottom="0.75" header="0.3" footer="0.3"/>
  <pageSetup paperSize="9" scale="53" orientation="landscape" r:id="rId1"/>
  <headerFooter alignWithMargins="0">
    <oddHeader>&amp;C&amp;"Arial,Negrito"&amp;14ANEXO E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sesi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sesi</dc:creator>
  <cp:lastModifiedBy>Marcos Pastorello</cp:lastModifiedBy>
  <cp:lastPrinted>2020-01-10T15:14:14Z</cp:lastPrinted>
  <dcterms:created xsi:type="dcterms:W3CDTF">2003-09-16T19:21:13Z</dcterms:created>
  <dcterms:modified xsi:type="dcterms:W3CDTF">2020-07-21T20:31:17Z</dcterms:modified>
</cp:coreProperties>
</file>