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Plan1!$A$1:$O$43</definedName>
    <definedName name="Motorista">[1]SOLICITANTE!$M$3:$M$16</definedName>
    <definedName name="Solicita">[1]SOLICITANTE!$B$3:$B$81</definedName>
  </definedNames>
  <calcPr calcId="145621"/>
</workbook>
</file>

<file path=xl/calcChain.xml><?xml version="1.0" encoding="utf-8"?>
<calcChain xmlns="http://schemas.openxmlformats.org/spreadsheetml/2006/main">
  <c r="N41" i="1" l="1"/>
  <c r="L41" i="1"/>
  <c r="K41" i="1"/>
  <c r="L40" i="1"/>
  <c r="N40" i="1" s="1"/>
  <c r="K40" i="1"/>
  <c r="L39" i="1"/>
  <c r="N39" i="1" s="1"/>
  <c r="K39" i="1"/>
  <c r="L38" i="1"/>
  <c r="N38" i="1" s="1"/>
  <c r="K38" i="1"/>
  <c r="N37" i="1"/>
  <c r="L37" i="1"/>
  <c r="K37" i="1"/>
  <c r="L36" i="1"/>
  <c r="N36" i="1" s="1"/>
  <c r="K36" i="1"/>
  <c r="L35" i="1"/>
  <c r="N35" i="1" s="1"/>
  <c r="K35" i="1"/>
  <c r="N34" i="1"/>
  <c r="K34" i="1"/>
  <c r="L33" i="1"/>
  <c r="N33" i="1" s="1"/>
  <c r="K33" i="1"/>
  <c r="N32" i="1"/>
  <c r="L32" i="1"/>
  <c r="K32" i="1"/>
  <c r="N31" i="1"/>
  <c r="K31" i="1"/>
  <c r="E31" i="1"/>
  <c r="N30" i="1"/>
  <c r="L30" i="1"/>
  <c r="K30" i="1"/>
  <c r="L29" i="1"/>
  <c r="N29" i="1" s="1"/>
  <c r="K29" i="1"/>
  <c r="E29" i="1"/>
  <c r="L28" i="1"/>
  <c r="N28" i="1" s="1"/>
  <c r="K28" i="1"/>
  <c r="N27" i="1"/>
  <c r="L27" i="1"/>
  <c r="K27" i="1"/>
  <c r="L26" i="1"/>
  <c r="N26" i="1" s="1"/>
  <c r="K26" i="1"/>
  <c r="E26" i="1"/>
  <c r="L25" i="1"/>
  <c r="N25" i="1" s="1"/>
  <c r="K25" i="1"/>
  <c r="E25" i="1"/>
  <c r="L24" i="1"/>
  <c r="N24" i="1" s="1"/>
  <c r="K24" i="1"/>
  <c r="L23" i="1"/>
  <c r="N23" i="1" s="1"/>
  <c r="K23" i="1"/>
  <c r="E23" i="1"/>
  <c r="L22" i="1"/>
  <c r="N22" i="1" s="1"/>
  <c r="K22" i="1"/>
  <c r="E22" i="1"/>
  <c r="L21" i="1"/>
  <c r="N21" i="1" s="1"/>
  <c r="K21" i="1"/>
  <c r="L20" i="1"/>
  <c r="N20" i="1" s="1"/>
  <c r="K20" i="1"/>
  <c r="E20" i="1"/>
  <c r="L19" i="1"/>
  <c r="N19" i="1" s="1"/>
  <c r="K19" i="1"/>
  <c r="L18" i="1"/>
  <c r="N18" i="1" s="1"/>
  <c r="K18" i="1"/>
  <c r="L17" i="1"/>
  <c r="N17" i="1" s="1"/>
  <c r="K17" i="1"/>
  <c r="L16" i="1"/>
  <c r="N16" i="1" s="1"/>
  <c r="K16" i="1"/>
  <c r="L15" i="1"/>
  <c r="N15" i="1" s="1"/>
  <c r="K15" i="1"/>
  <c r="L14" i="1"/>
  <c r="N14" i="1" s="1"/>
  <c r="K14" i="1"/>
  <c r="E14" i="1"/>
  <c r="L13" i="1"/>
  <c r="N13" i="1" s="1"/>
  <c r="K13" i="1"/>
  <c r="L12" i="1"/>
  <c r="N12" i="1" s="1"/>
  <c r="K12" i="1"/>
  <c r="L11" i="1"/>
  <c r="N11" i="1" s="1"/>
  <c r="K11" i="1"/>
  <c r="K10" i="1"/>
  <c r="E10" i="1"/>
</calcChain>
</file>

<file path=xl/sharedStrings.xml><?xml version="1.0" encoding="utf-8"?>
<sst xmlns="http://schemas.openxmlformats.org/spreadsheetml/2006/main" count="206" uniqueCount="109">
  <si>
    <t>Diário de Bordo - 2022</t>
  </si>
  <si>
    <t>Registro de Movimentação dos Veículos Oficiais</t>
  </si>
  <si>
    <t>PLACA</t>
  </si>
  <si>
    <t>MARCA / MODELO</t>
  </si>
  <si>
    <t>KM INICIAL</t>
  </si>
  <si>
    <t>FIO-6507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</si>
  <si>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</si>
  <si>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</si>
  <si>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</si>
  <si>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</si>
  <si>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</si>
  <si>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</si>
  <si>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</si>
  <si>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</si>
  <si>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</si>
  <si>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</si>
  <si>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</si>
  <si>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</si>
  <si>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</si>
  <si>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</si>
  <si>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</si>
  <si>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</si>
  <si>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Felipe Simão Gomes</t>
  </si>
  <si>
    <t>Emerson Camargo dos Santos</t>
  </si>
  <si>
    <t>MIRIM</t>
  </si>
  <si>
    <t>Paço Municipal</t>
  </si>
  <si>
    <t>Fiscalização Secretaria de Saúde Pública</t>
  </si>
  <si>
    <t>ROSEMAR AMORIM O.C.DA SILVA</t>
  </si>
  <si>
    <t>Gabinete Presidência</t>
  </si>
  <si>
    <t>Entrega de documentos PMPG</t>
  </si>
  <si>
    <t>Marcos Camara</t>
  </si>
  <si>
    <t>Gabinete no. 18 - Pav, VER. - 2o. Andar</t>
  </si>
  <si>
    <t>Santos</t>
  </si>
  <si>
    <t>Visita 6o Batalhão da Polícia Militar de Santos para tratar de assuntos referente a Operação Verão 2021/2022</t>
  </si>
  <si>
    <t>Paula Carvalho Anastácio</t>
  </si>
  <si>
    <t>Gabinete No. 05 - Pav. VER 1o. Andar</t>
  </si>
  <si>
    <t xml:space="preserve"> Secretaria de Saúde Pública - Entrega de Ofícios</t>
  </si>
  <si>
    <t>Reunião Câmara Santos para tratar assuntos relativos ao Fórum de Eco/ Fiscalixzação USAFA Ribeirópolis</t>
  </si>
  <si>
    <t>Nailson Araujo Oliveira</t>
  </si>
  <si>
    <t>Secretaria Geral - Pav. ADM - 2º andar</t>
  </si>
  <si>
    <t>Envio de Ofícios ao Executivo Municipal/ Lavagem de Veículo</t>
  </si>
  <si>
    <t>João Augusto Rios</t>
  </si>
  <si>
    <t>Envio de Ofícios ao Executivo Municpal</t>
  </si>
  <si>
    <t>Maria Cremilda Couto</t>
  </si>
  <si>
    <t>Gabinete no. 21 - Pav VER - 2o. Andar</t>
  </si>
  <si>
    <t>Vila Antartica</t>
  </si>
  <si>
    <t>Bairro Vila Antárica</t>
  </si>
  <si>
    <t>FiscalizaçãoUSAFA Antartica</t>
  </si>
  <si>
    <t>Motorista</t>
  </si>
  <si>
    <t>Sítio do Campo</t>
  </si>
  <si>
    <t>Bairro Sítio do Campo</t>
  </si>
  <si>
    <t>ABASTECER CARRO OFICIAL</t>
  </si>
  <si>
    <t>Marcelo Cabral Chuva</t>
  </si>
  <si>
    <t>Zeladoria</t>
  </si>
  <si>
    <t>Jardim Glória</t>
  </si>
  <si>
    <t>Bairro Jd. Glória</t>
  </si>
  <si>
    <t>Aquisição de materiais para manutenção do Prédio</t>
  </si>
  <si>
    <t>José de Jesus Ferreira Gonçalves</t>
  </si>
  <si>
    <t>Wesley Wendel de Souza Martins</t>
  </si>
  <si>
    <t>Financeiro</t>
  </si>
  <si>
    <t>Forte</t>
  </si>
  <si>
    <t>Bairro Forte</t>
  </si>
  <si>
    <t>Postagem de Documento</t>
  </si>
  <si>
    <t>Ademir do Nascimento Moreira</t>
  </si>
  <si>
    <t>Visita à Secretaria de Habitaçlão e SEAD para entrega de ofícios</t>
  </si>
  <si>
    <t>Tupi</t>
  </si>
  <si>
    <t>Bairro Tupi</t>
  </si>
  <si>
    <t xml:space="preserve">Visita as novas dependências da  Delegacia de Polícia Civil </t>
  </si>
  <si>
    <t>Rômulo Brasil Rebouças</t>
  </si>
  <si>
    <t>Gabinete 04 - Pav VER - 1o. Andar</t>
  </si>
  <si>
    <t>Itanhaém</t>
  </si>
  <si>
    <t>Visita Secretaria de Desenvolvimento Econômico de Itanhaém, para tratar de temas relativos ao desenvolvimento estratégico da Baixada Santista</t>
  </si>
  <si>
    <t xml:space="preserve">Renata Zabeu </t>
  </si>
  <si>
    <t>Vila Sonia</t>
  </si>
  <si>
    <t>Bairro Vila Sonia</t>
  </si>
  <si>
    <t>Evento Solene de encerramento da Semana da Mulher - PIC V. Sonia</t>
  </si>
  <si>
    <t>Glaucia Flores</t>
  </si>
  <si>
    <t>Boqueirão</t>
  </si>
  <si>
    <t>Bairro Boqueirão</t>
  </si>
  <si>
    <t>Entrega de documentos Banco do Brasil</t>
  </si>
  <si>
    <t xml:space="preserve"> </t>
  </si>
  <si>
    <t>Eloy Robson Catão</t>
  </si>
  <si>
    <t>Gab 19</t>
  </si>
  <si>
    <t>Reunião da União dos Vereadores da Baixada Santista, no 1o. Fórum "Vou de Tunel"</t>
  </si>
  <si>
    <t>Michele Quintas</t>
  </si>
  <si>
    <t xml:space="preserve">Gabinete no. 10 - Pav. VER - </t>
  </si>
  <si>
    <t>São Paulo</t>
  </si>
  <si>
    <t>ALESP encontro com integrantes da Comissão Defesa dos Direitos da Pessoa Humana, Cidadania, da Participação e das Questões Sociais + abastecimento</t>
  </si>
  <si>
    <t>Reunião com Chefe de Gabinete</t>
  </si>
  <si>
    <t xml:space="preserve">Quietude </t>
  </si>
  <si>
    <t>Bairro Quietude</t>
  </si>
  <si>
    <t>Base GCM - entrega de ofícios</t>
  </si>
  <si>
    <t>Secretaria de Obras - Levantamento de Processos</t>
  </si>
  <si>
    <t>Gab. 19</t>
  </si>
  <si>
    <t>Reunião Gabinete da Sra. Prefeita</t>
  </si>
  <si>
    <t>Envio de Ofícios ao Executivo Municpal + Correio Forte</t>
  </si>
  <si>
    <t>Postagem de documento</t>
  </si>
  <si>
    <t>Retirada de Medalha Cezário Reis Lima</t>
  </si>
  <si>
    <t>Jéssica Oliveira</t>
  </si>
  <si>
    <t>Gabinete no. 06 - Pav. VBR - 1o. Andar</t>
  </si>
  <si>
    <t>Fiscalização Hospital Irmã Dulce</t>
  </si>
  <si>
    <t>Samambaia</t>
  </si>
  <si>
    <t>Bairro Samambaia</t>
  </si>
  <si>
    <t>Fiscalização USAFA Pq. Américas e entrega de ofícios na PMEBPG</t>
  </si>
  <si>
    <t>Caroline Pereira Binato</t>
  </si>
  <si>
    <t>Gabinete 1</t>
  </si>
  <si>
    <t>Bairro Vila SOnia</t>
  </si>
  <si>
    <t>Participação no Parlamento Jovem EM Prof. Maria Nilza da Silva Romão</t>
  </si>
  <si>
    <t>Protocolar Ofícios no Executivo Municpal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</si>
</sst>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>
      <alignment horizontal="left" vertical="center" wrapText="1"/>
    </xf>
    <xf numFmtId="0" fontId="0" fillId="4" borderId="14" xfId="0" applyFill="1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 wrapText="1"/>
      <protection locked="0"/>
    </xf>
    <xf numFmtId="165" fontId="0" fillId="4" borderId="15" xfId="0" applyNumberFormat="1" applyFill="1" applyBorder="1" applyAlignment="1" applyProtection="1">
      <alignment horizontal="center" vertical="center" wrapText="1"/>
      <protection locked="0"/>
    </xf>
    <xf numFmtId="164" fontId="0" fillId="4" borderId="13" xfId="1" applyNumberFormat="1" applyFont="1" applyFill="1" applyBorder="1" applyAlignment="1" applyProtection="1">
      <alignment horizontal="center" vertical="center" wrapText="1"/>
      <protection locked="0"/>
    </xf>
    <xf numFmtId="164" fontId="0" fillId="0" borderId="13" xfId="1" applyNumberFormat="1" applyFont="1" applyFill="1" applyBorder="1" applyAlignment="1" applyProtection="1">
      <alignment horizontal="center" vertical="center" wrapText="1"/>
      <protection locked="0"/>
    </xf>
    <xf numFmtId="1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14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left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165" fontId="0" fillId="0" borderId="13" xfId="0" applyNumberFormat="1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>
      <alignment vertical="center"/>
    </xf>
    <xf numFmtId="0" fontId="0" fillId="0" borderId="14" xfId="0" applyFill="1" applyBorder="1" applyAlignment="1" applyProtection="1">
      <alignment horizontal="left" vertical="center" wrapText="1"/>
      <protection locked="0"/>
    </xf>
    <xf numFmtId="0" fontId="0" fillId="0" borderId="14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1-Controle%20do%20Ve&#237;culo%20FIO-65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GAB06</v>
          </cell>
          <cell r="K4" t="str">
            <v>Gabinete nº 06 -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Gabinete nº 18 - Pav. VER - 2º andar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 t="str">
            <v>Michele Quintas</v>
          </cell>
          <cell r="E16" t="str">
            <v>Motorista</v>
          </cell>
          <cell r="J16" t="str">
            <v>GAB10</v>
          </cell>
          <cell r="K16" t="str">
            <v>Gabinete nº 10 - Pav.VER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INF</v>
          </cell>
          <cell r="K18" t="str">
            <v>INFORMÁTICA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06 -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FIN</v>
          </cell>
          <cell r="K29" t="str">
            <v>FIN - Pav. ADM - 1º andar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Luciana Santos Nogueira de Lima</v>
          </cell>
          <cell r="C45" t="str">
            <v>A</v>
          </cell>
          <cell r="E45" t="str">
            <v>Auxiliar Técnico Legislativo</v>
          </cell>
          <cell r="F45">
            <v>716</v>
          </cell>
          <cell r="G45">
            <v>43228</v>
          </cell>
          <cell r="J45" t="str">
            <v>ADM</v>
          </cell>
          <cell r="K45" t="str">
            <v>Secretaria Geral - Pav. ADM - 2º andar</v>
          </cell>
        </row>
        <row r="46">
          <cell r="B46" t="str">
            <v>Luiz Fernando Simabukuro</v>
          </cell>
          <cell r="C46" t="str">
            <v>A</v>
          </cell>
          <cell r="D46" t="str">
            <v>Rômulo Brasil Rebouças</v>
          </cell>
          <cell r="E46" t="str">
            <v>Assessor Parlamentar</v>
          </cell>
          <cell r="J46" t="str">
            <v>GAB04</v>
          </cell>
          <cell r="K46" t="str">
            <v>Gabinete nº 04 - Pav.VER - 1º andar</v>
          </cell>
        </row>
        <row r="47">
          <cell r="B47" t="str">
            <v>Marcelino Santos Gomes</v>
          </cell>
          <cell r="C47" t="str">
            <v>A</v>
          </cell>
          <cell r="D47" t="str">
            <v>Marcelino Santos Gomes</v>
          </cell>
          <cell r="E47" t="str">
            <v>Vereador</v>
          </cell>
          <cell r="J47" t="str">
            <v>GAB08</v>
          </cell>
          <cell r="K47" t="str">
            <v>Gabinete nº 08 - Pav. VER - 1º andar</v>
          </cell>
        </row>
        <row r="48">
          <cell r="B48" t="str">
            <v>Marcelo Cabral Chuva</v>
          </cell>
          <cell r="C48" t="str">
            <v>A</v>
          </cell>
          <cell r="E48" t="str">
            <v>Motorista</v>
          </cell>
          <cell r="J48" t="str">
            <v>MOT</v>
          </cell>
          <cell r="K48" t="str">
            <v>MOT - Pav. ADM - Térreo</v>
          </cell>
        </row>
        <row r="49">
          <cell r="B49" t="str">
            <v>Márcio Glauber</v>
          </cell>
          <cell r="C49" t="str">
            <v>A</v>
          </cell>
          <cell r="D49" t="str">
            <v>Márcio Glauber</v>
          </cell>
          <cell r="E49" t="str">
            <v>Vereador</v>
          </cell>
          <cell r="G49">
            <v>43466</v>
          </cell>
          <cell r="J49" t="str">
            <v>GAB08</v>
          </cell>
          <cell r="K49" t="str">
            <v>Gabinete nº 01 - Pav.VER - 1º andar</v>
          </cell>
        </row>
        <row r="50">
          <cell r="B50" t="str">
            <v>Marco Antonio de Sousa</v>
          </cell>
          <cell r="C50" t="str">
            <v>A</v>
          </cell>
          <cell r="D50" t="str">
            <v>Marco Antonio de Sousa</v>
          </cell>
          <cell r="E50" t="str">
            <v>Vereador</v>
          </cell>
          <cell r="J50" t="str">
            <v>GAB12</v>
          </cell>
          <cell r="K50" t="str">
            <v>Gabinete nº 12 - Pav.VER - 1º andar</v>
          </cell>
        </row>
        <row r="51">
          <cell r="B51" t="str">
            <v>Marcos Câmara</v>
          </cell>
          <cell r="C51" t="str">
            <v>A</v>
          </cell>
          <cell r="D51" t="str">
            <v>Marcos Câmara</v>
          </cell>
          <cell r="E51" t="str">
            <v>Vereador</v>
          </cell>
          <cell r="F51">
            <v>714</v>
          </cell>
          <cell r="G51">
            <v>43466</v>
          </cell>
          <cell r="J51" t="str">
            <v>GAB04</v>
          </cell>
          <cell r="K51" t="str">
            <v>Gabinete nº 04 - Pav.VER - 1º andar</v>
          </cell>
        </row>
        <row r="52">
          <cell r="B52" t="str">
            <v>Marcos Cesar Allegretti</v>
          </cell>
          <cell r="C52" t="str">
            <v>A</v>
          </cell>
          <cell r="E52" t="str">
            <v>Assistente Legislativo</v>
          </cell>
          <cell r="J52" t="str">
            <v>GAB22</v>
          </cell>
          <cell r="K52" t="str">
            <v>Gabinete nº 22 - Pav. VER - 2º andar</v>
          </cell>
        </row>
        <row r="53">
          <cell r="B53" t="str">
            <v>Marcos Linhares da Costa</v>
          </cell>
          <cell r="C53" t="str">
            <v>A</v>
          </cell>
          <cell r="D53" t="str">
            <v>Sergio Luiz Schiano de Souza</v>
          </cell>
          <cell r="E53" t="str">
            <v>Assessor Legislativo</v>
          </cell>
          <cell r="F53">
            <v>579</v>
          </cell>
          <cell r="G53">
            <v>43466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Pastorello</v>
          </cell>
          <cell r="C54" t="str">
            <v>A</v>
          </cell>
          <cell r="E54" t="str">
            <v>Operador Técnico em Computação</v>
          </cell>
          <cell r="J54" t="str">
            <v>INF</v>
          </cell>
          <cell r="K54" t="str">
            <v>INFORMÁTICA - Pav. Salão Nobre - Térreo</v>
          </cell>
        </row>
        <row r="55">
          <cell r="B55" t="str">
            <v>Maria Cremilda Couto</v>
          </cell>
          <cell r="C55" t="str">
            <v>A</v>
          </cell>
          <cell r="D55" t="str">
            <v>Renata Zabeu</v>
          </cell>
          <cell r="E55" t="str">
            <v>Assessor Legislativo</v>
          </cell>
          <cell r="F55">
            <v>721</v>
          </cell>
          <cell r="G55">
            <v>43466</v>
          </cell>
          <cell r="J55" t="str">
            <v>GAB21</v>
          </cell>
          <cell r="K55" t="str">
            <v>Gabinete nº 21 - Pav. VER - 2º andar</v>
          </cell>
        </row>
        <row r="56">
          <cell r="B56" t="str">
            <v>Marjorie Maria Ribeiro Macedo</v>
          </cell>
          <cell r="C56" t="str">
            <v>A</v>
          </cell>
          <cell r="E56" t="str">
            <v>Agente Administrativo</v>
          </cell>
          <cell r="J56" t="str">
            <v>FIN</v>
          </cell>
          <cell r="K56" t="str">
            <v>FIN - Pav. ADM - 1º andar</v>
          </cell>
        </row>
        <row r="57">
          <cell r="B57" t="str">
            <v>Maurício Alves da Silva</v>
          </cell>
          <cell r="C57" t="str">
            <v>A</v>
          </cell>
          <cell r="E57" t="str">
            <v>Escriturário</v>
          </cell>
          <cell r="J57" t="str">
            <v>SEC</v>
          </cell>
          <cell r="K57" t="str">
            <v>Secretaria Geral - Pav. ADM - 2º andar</v>
          </cell>
        </row>
        <row r="58">
          <cell r="B58" t="str">
            <v>Mauricy Alessandro do Nascimento</v>
          </cell>
          <cell r="C58" t="str">
            <v>A</v>
          </cell>
          <cell r="D58" t="str">
            <v>Emerson Camargo</v>
          </cell>
          <cell r="E58" t="str">
            <v>Assessor Parlamentar</v>
          </cell>
          <cell r="F58">
            <v>724</v>
          </cell>
          <cell r="G58">
            <v>43466</v>
          </cell>
          <cell r="J58" t="str">
            <v>GAB06</v>
          </cell>
          <cell r="K58" t="str">
            <v>Gabinete nº 06 - Pav.VER - 1º andar</v>
          </cell>
        </row>
        <row r="59">
          <cell r="B59" t="str">
            <v>Micheli Menezes Costa Machado</v>
          </cell>
          <cell r="C59" t="str">
            <v>A</v>
          </cell>
          <cell r="D59" t="str">
            <v>Marcelino Santos Gomes</v>
          </cell>
          <cell r="E59" t="str">
            <v>Assessor Legislativo</v>
          </cell>
          <cell r="F59">
            <v>728</v>
          </cell>
          <cell r="G59">
            <v>43466</v>
          </cell>
          <cell r="J59" t="str">
            <v>GAB08</v>
          </cell>
          <cell r="K59" t="str">
            <v>Gabinete nº 08 - Pav. VER - 2º andar</v>
          </cell>
        </row>
        <row r="60">
          <cell r="B60" t="str">
            <v>Miriam Yukie Kato</v>
          </cell>
          <cell r="C60" t="str">
            <v>A</v>
          </cell>
          <cell r="E60" t="str">
            <v>Recepcionista</v>
          </cell>
          <cell r="J60" t="str">
            <v>REC</v>
          </cell>
          <cell r="K60" t="str">
            <v>REC - Pav. ADM - Térreo</v>
          </cell>
        </row>
        <row r="61">
          <cell r="B61" t="str">
            <v>Naia Gonçalves da Conceição</v>
          </cell>
          <cell r="C61" t="str">
            <v>A</v>
          </cell>
          <cell r="D61" t="str">
            <v>Marco Antonio de Sousa</v>
          </cell>
          <cell r="E61" t="str">
            <v>Assessor Parlamentar</v>
          </cell>
          <cell r="F61">
            <v>450</v>
          </cell>
          <cell r="G61">
            <v>43466</v>
          </cell>
          <cell r="J61" t="str">
            <v>GAB11</v>
          </cell>
          <cell r="K61" t="str">
            <v>Gabinete nº 11 - Pav.VER - 1º andar</v>
          </cell>
        </row>
        <row r="62">
          <cell r="B62" t="str">
            <v>Natanael Vieira de Oliveira</v>
          </cell>
          <cell r="C62" t="str">
            <v>A</v>
          </cell>
          <cell r="D62" t="str">
            <v>Natanael Vieira de Oliveira</v>
          </cell>
          <cell r="E62" t="str">
            <v>Vereador</v>
          </cell>
          <cell r="J62" t="str">
            <v>GAB02</v>
          </cell>
          <cell r="K62" t="str">
            <v>Gabinete nº 02 - Pav.VER - 1º andar</v>
          </cell>
        </row>
        <row r="63">
          <cell r="B63" t="str">
            <v>Nicole Fernandez</v>
          </cell>
          <cell r="C63" t="str">
            <v>A</v>
          </cell>
          <cell r="E63" t="str">
            <v>Agente Administrativo</v>
          </cell>
          <cell r="J63" t="str">
            <v>INF</v>
          </cell>
          <cell r="K63" t="str">
            <v>INFORMÁTICA - Pav. Salão Nobre - Térreo</v>
          </cell>
        </row>
        <row r="64">
          <cell r="B64" t="str">
            <v>Patrícia</v>
          </cell>
          <cell r="C64" t="str">
            <v>A</v>
          </cell>
          <cell r="D64" t="str">
            <v>Vera Benício</v>
          </cell>
          <cell r="E64" t="str">
            <v>Assessor</v>
          </cell>
          <cell r="J64" t="str">
            <v>GAB20</v>
          </cell>
          <cell r="K64" t="str">
            <v>Gabinete nº 20 - Pav.VER - 2º andar</v>
          </cell>
        </row>
        <row r="65">
          <cell r="B65" t="str">
            <v>Paula Carvalho Barreiro Anas</v>
          </cell>
          <cell r="C65" t="str">
            <v>A</v>
          </cell>
          <cell r="D65" t="str">
            <v>Rodrigo Penasso da Silva</v>
          </cell>
          <cell r="E65" t="str">
            <v>Assessor Parlamentar</v>
          </cell>
          <cell r="J65" t="str">
            <v>GAB05</v>
          </cell>
          <cell r="K65" t="str">
            <v>Gabinete nº 05 - Pav.VER - 1º andar</v>
          </cell>
        </row>
        <row r="66">
          <cell r="B66" t="str">
            <v>Paulo Cesar Monteiro Silveira</v>
          </cell>
          <cell r="C66" t="str">
            <v>A</v>
          </cell>
          <cell r="D66" t="str">
            <v>Paulo Cesar Monteiro Silveira</v>
          </cell>
          <cell r="E66" t="str">
            <v>vereador</v>
          </cell>
          <cell r="J66" t="str">
            <v>GAB16</v>
          </cell>
          <cell r="K66" t="str">
            <v>Gabinete nº 16 - Pav. VER - 2º andar</v>
          </cell>
        </row>
        <row r="67">
          <cell r="B67" t="str">
            <v>Paulo Cesar Vieira</v>
          </cell>
          <cell r="C67" t="str">
            <v>A</v>
          </cell>
          <cell r="E67" t="str">
            <v>Escriturário</v>
          </cell>
          <cell r="J67" t="str">
            <v>INF</v>
          </cell>
          <cell r="K67" t="str">
            <v>INFORMÁTICA - Pav. Salão Nobre - Térreo</v>
          </cell>
        </row>
        <row r="68">
          <cell r="B68" t="str">
            <v>Pettrya Coelho Silva de Menezes</v>
          </cell>
          <cell r="C68" t="str">
            <v>A</v>
          </cell>
          <cell r="E68" t="str">
            <v>Ouvidor</v>
          </cell>
          <cell r="J68" t="str">
            <v>OUV</v>
          </cell>
          <cell r="K68" t="str">
            <v>OUVIDORIA - Pav. Salão Nobre - Térreo</v>
          </cell>
        </row>
        <row r="69">
          <cell r="B69" t="str">
            <v>Rafaelle Cristina Oliveira da Silva</v>
          </cell>
          <cell r="C69" t="str">
            <v>A</v>
          </cell>
          <cell r="E69" t="str">
            <v>Assistente Legislativo</v>
          </cell>
          <cell r="J69" t="str">
            <v>SEC</v>
          </cell>
          <cell r="K69" t="str">
            <v>Secretaria Geral - Pav. ADM - 2º andar</v>
          </cell>
        </row>
        <row r="70">
          <cell r="B70" t="str">
            <v>Regivaldo Alves Queiroz</v>
          </cell>
          <cell r="C70" t="str">
            <v>A</v>
          </cell>
          <cell r="E70" t="str">
            <v>Assessor Parlamentar</v>
          </cell>
          <cell r="F70">
            <v>668</v>
          </cell>
          <cell r="G70">
            <v>43466</v>
          </cell>
          <cell r="J70" t="str">
            <v>GAB08</v>
          </cell>
          <cell r="K70" t="str">
            <v>Gabinete nº 08 - Pav.VER - 1º andar</v>
          </cell>
        </row>
        <row r="71">
          <cell r="B71" t="str">
            <v>Renata de Lima Teodoro de Almeida</v>
          </cell>
          <cell r="C71" t="str">
            <v>A</v>
          </cell>
          <cell r="D71" t="str">
            <v>Ednaldo dos Santos Passos</v>
          </cell>
          <cell r="E71" t="str">
            <v>Assessor Legislativo</v>
          </cell>
          <cell r="F71">
            <v>571</v>
          </cell>
          <cell r="G71">
            <v>43466</v>
          </cell>
          <cell r="J71" t="str">
            <v>GAB06</v>
          </cell>
          <cell r="K71" t="str">
            <v>Gabinete nº 06 - Pav.VER - 1º andar</v>
          </cell>
        </row>
        <row r="72">
          <cell r="B72" t="str">
            <v>Renata Dizioli Resende</v>
          </cell>
          <cell r="C72" t="str">
            <v>A</v>
          </cell>
          <cell r="E72" t="str">
            <v>Recepcionista</v>
          </cell>
          <cell r="J72" t="str">
            <v>REC</v>
          </cell>
          <cell r="K72" t="str">
            <v>REC - Pav. ADM - Térreo</v>
          </cell>
        </row>
        <row r="73">
          <cell r="B73" t="str">
            <v>Renata Sousa da Silva</v>
          </cell>
          <cell r="C73" t="str">
            <v>A</v>
          </cell>
          <cell r="D73" t="str">
            <v>Francisco de Araújo Lima Júnior</v>
          </cell>
          <cell r="G73">
            <v>44197</v>
          </cell>
          <cell r="J73" t="str">
            <v>GAB09</v>
          </cell>
          <cell r="K73" t="str">
            <v>Gabinete nº 09 - Pav.VER - 1º andar</v>
          </cell>
        </row>
        <row r="74">
          <cell r="B74" t="str">
            <v>Renata Zabeu</v>
          </cell>
          <cell r="C74" t="str">
            <v>A</v>
          </cell>
          <cell r="D74" t="str">
            <v>Renata Zabeu</v>
          </cell>
          <cell r="E74" t="str">
            <v>Vereador</v>
          </cell>
          <cell r="J74" t="str">
            <v>GAB21</v>
          </cell>
          <cell r="K74" t="str">
            <v>Gabinete nº 21 - Pav. VER - 2º andar</v>
          </cell>
        </row>
        <row r="75">
          <cell r="B75" t="str">
            <v>Renato Cristian Lima de Deus</v>
          </cell>
          <cell r="C75" t="str">
            <v>I</v>
          </cell>
          <cell r="D75" t="str">
            <v>Marco Antonio de Sousa</v>
          </cell>
          <cell r="E75" t="str">
            <v>Assessor Legislativo</v>
          </cell>
          <cell r="J75" t="str">
            <v>GAB10</v>
          </cell>
          <cell r="K75" t="str">
            <v>Gabinete nº 10 - Pav.VER - 1º andar</v>
          </cell>
        </row>
        <row r="76">
          <cell r="B76" t="str">
            <v>Roberto Andrade e Silva</v>
          </cell>
          <cell r="C76" t="str">
            <v>A</v>
          </cell>
          <cell r="D76" t="str">
            <v>Roberto Andrade e Silva</v>
          </cell>
          <cell r="E76" t="str">
            <v>Vereador</v>
          </cell>
          <cell r="J76" t="str">
            <v>GAB19</v>
          </cell>
          <cell r="K76" t="str">
            <v>Gabinete nº 19 - Pav. VER - 2º andar</v>
          </cell>
        </row>
        <row r="77">
          <cell r="B77" t="str">
            <v>Rodrigo Penasso</v>
          </cell>
          <cell r="C77" t="str">
            <v>A</v>
          </cell>
          <cell r="D77" t="str">
            <v>Rodrigo Penasso da Silva</v>
          </cell>
          <cell r="E77" t="str">
            <v>Vereador</v>
          </cell>
          <cell r="J77" t="str">
            <v>GAB05</v>
          </cell>
          <cell r="K77" t="str">
            <v>Gabinete nº 08 - Pav.VER - 1º andar</v>
          </cell>
        </row>
        <row r="78">
          <cell r="B78" t="str">
            <v>Rodrigo Penasso</v>
          </cell>
          <cell r="C78" t="str">
            <v>A</v>
          </cell>
          <cell r="D78" t="str">
            <v>Rodrigo Penasso da Silva</v>
          </cell>
          <cell r="E78" t="str">
            <v>Vereador</v>
          </cell>
          <cell r="J78" t="str">
            <v>GAB05</v>
          </cell>
          <cell r="K78" t="str">
            <v>Gabinete nº 05 - Pav.VER - 1º andar</v>
          </cell>
        </row>
        <row r="79">
          <cell r="B79" t="str">
            <v>Rogerio Domingos Silva</v>
          </cell>
          <cell r="C79" t="str">
            <v>A</v>
          </cell>
          <cell r="E79" t="str">
            <v>Telefonista</v>
          </cell>
          <cell r="J79" t="str">
            <v>SEC</v>
          </cell>
          <cell r="K79" t="str">
            <v>Secretaria Geral - Pav. ADM - 2º andar</v>
          </cell>
        </row>
        <row r="80">
          <cell r="B80" t="str">
            <v>Rogério Mazio</v>
          </cell>
          <cell r="C80" t="str">
            <v>A</v>
          </cell>
          <cell r="D80" t="str">
            <v>Marcos Câmara</v>
          </cell>
          <cell r="J80" t="str">
            <v>GAB18</v>
          </cell>
          <cell r="K80" t="str">
            <v>Gabinete nº 18 - Pav. VER - 2º andar</v>
          </cell>
        </row>
        <row r="81">
          <cell r="B81" t="str">
            <v>Rogner Palasson</v>
          </cell>
          <cell r="C81" t="str">
            <v>A</v>
          </cell>
          <cell r="D81" t="str">
            <v>Paulo Cesar Monteiro Silveira</v>
          </cell>
          <cell r="E81" t="str">
            <v>Assessor Legislativo</v>
          </cell>
          <cell r="F81">
            <v>731</v>
          </cell>
          <cell r="G81">
            <v>43466</v>
          </cell>
          <cell r="J81" t="str">
            <v>GAB16</v>
          </cell>
          <cell r="K81" t="str">
            <v>Gabinete nº 16 - Pav. VER - 2º andar</v>
          </cell>
        </row>
        <row r="82">
          <cell r="B82" t="str">
            <v>Rômulo Brasil Rebouças</v>
          </cell>
          <cell r="C82" t="str">
            <v>A</v>
          </cell>
          <cell r="D82" t="str">
            <v>Rômulo Brasil Rebouças</v>
          </cell>
          <cell r="E82" t="str">
            <v>Vereador</v>
          </cell>
          <cell r="J82" t="str">
            <v>GAB04</v>
          </cell>
          <cell r="K82" t="str">
            <v>Gabinete nº 04 - Pav.VER - 1º andar</v>
          </cell>
        </row>
        <row r="83">
          <cell r="B83" t="str">
            <v>Rosane Pereira Barbosa</v>
          </cell>
          <cell r="C83" t="str">
            <v>A</v>
          </cell>
          <cell r="D83" t="str">
            <v>Carlos Eduardo Barbosa</v>
          </cell>
          <cell r="E83" t="str">
            <v>Assessor Parlamentar</v>
          </cell>
          <cell r="F83">
            <v>728</v>
          </cell>
          <cell r="G83">
            <v>43466</v>
          </cell>
          <cell r="J83" t="str">
            <v>GAB14</v>
          </cell>
          <cell r="K83" t="str">
            <v>Gabinete nº 14 - Pav. VER - 2º andar</v>
          </cell>
        </row>
        <row r="84">
          <cell r="B84" t="str">
            <v>Rosemar Amorim O.Costa da Silva</v>
          </cell>
          <cell r="C84" t="str">
            <v>A</v>
          </cell>
          <cell r="E84" t="str">
            <v>Agente Administrativo</v>
          </cell>
          <cell r="J84" t="str">
            <v>GAB00</v>
          </cell>
          <cell r="K84" t="str">
            <v>Gabinete da Presidência</v>
          </cell>
        </row>
        <row r="85">
          <cell r="B85" t="str">
            <v>Sandro da Silva</v>
          </cell>
          <cell r="C85" t="str">
            <v>A</v>
          </cell>
          <cell r="D85" t="str">
            <v>Hugulino Alves Ribeiro</v>
          </cell>
          <cell r="E85" t="str">
            <v>Assessor Parlamentar</v>
          </cell>
          <cell r="F85">
            <v>644</v>
          </cell>
          <cell r="G85">
            <v>43466</v>
          </cell>
          <cell r="J85" t="str">
            <v>GAB13</v>
          </cell>
          <cell r="K85" t="str">
            <v>Gabinete nº 13 - Pav. VER - 2º andar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view="pageBreakPreview" topLeftCell="C1" zoomScale="60" zoomScaleNormal="100" workbookViewId="0">
      <selection activeCell="C37" sqref="A37:XFD38"/>
    </sheetView>
  </sheetViews>
  <sheetFormatPr defaultRowHeight="15" x14ac:dyDescent="0.25"/>
  <cols>
    <col min="2" max="2" width="12.5703125" bestFit="1" customWidth="1"/>
    <col min="3" max="3" width="22.7109375" bestFit="1" customWidth="1"/>
    <col min="4" max="4" width="41.85546875" customWidth="1"/>
    <col min="5" max="5" width="41.85546875" bestFit="1" customWidth="1"/>
    <col min="6" max="6" width="23.5703125" customWidth="1"/>
    <col min="7" max="7" width="32.7109375" customWidth="1"/>
    <col min="8" max="8" width="54.140625" bestFit="1" customWidth="1"/>
    <col min="9" max="9" width="10.5703125" bestFit="1" customWidth="1"/>
    <col min="10" max="10" width="14" bestFit="1" customWidth="1"/>
    <col min="11" max="11" width="10.85546875" bestFit="1" customWidth="1"/>
    <col min="12" max="12" width="9.85546875" bestFit="1" customWidth="1"/>
    <col min="14" max="14" width="13.710937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2</v>
      </c>
      <c r="B4" s="5"/>
      <c r="D4" s="6" t="s">
        <v>3</v>
      </c>
      <c r="E4" s="7"/>
      <c r="F4" s="7"/>
      <c r="G4" s="7"/>
      <c r="H4" s="7"/>
      <c r="I4" s="8"/>
      <c r="L4" s="6" t="s">
        <v>4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5</v>
      </c>
      <c r="B6" s="15"/>
      <c r="D6" s="14"/>
      <c r="E6" s="16"/>
      <c r="F6" s="17"/>
      <c r="G6" s="18"/>
      <c r="H6" s="18"/>
      <c r="I6" s="15"/>
      <c r="L6" s="19">
        <v>59712</v>
      </c>
      <c r="M6" s="20"/>
      <c r="N6" s="21"/>
    </row>
    <row r="7" spans="1:14" ht="15.75" thickBot="1" x14ac:dyDescent="0.3"/>
    <row r="8" spans="1:14" ht="16.5" thickBot="1" x14ac:dyDescent="0.3">
      <c r="A8" s="22" t="s">
        <v>6</v>
      </c>
      <c r="B8" s="22" t="s">
        <v>7</v>
      </c>
      <c r="C8" s="23" t="s">
        <v>8</v>
      </c>
      <c r="D8" s="23" t="s">
        <v>9</v>
      </c>
      <c r="E8" s="24" t="s">
        <v>10</v>
      </c>
      <c r="F8" s="23" t="s">
        <v>11</v>
      </c>
      <c r="G8" s="23" t="s">
        <v>12</v>
      </c>
      <c r="H8" s="24" t="s">
        <v>13</v>
      </c>
      <c r="I8" s="24" t="s">
        <v>14</v>
      </c>
      <c r="J8" s="23"/>
      <c r="K8" s="23"/>
      <c r="L8" s="24" t="s">
        <v>15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16</v>
      </c>
      <c r="J9" s="25" t="s">
        <v>17</v>
      </c>
      <c r="K9" s="25" t="s">
        <v>18</v>
      </c>
      <c r="L9" s="25" t="s">
        <v>19</v>
      </c>
      <c r="M9" s="25" t="s">
        <v>20</v>
      </c>
      <c r="N9" s="25" t="s">
        <v>21</v>
      </c>
    </row>
    <row r="10" spans="1:14" x14ac:dyDescent="0.25">
      <c r="A10" s="26"/>
      <c r="B10" s="27">
        <v>44623</v>
      </c>
      <c r="C10" s="28" t="s">
        <v>22</v>
      </c>
      <c r="D10" s="29" t="s">
        <v>23</v>
      </c>
      <c r="E10" s="30" t="str">
        <f>IF(D10="","",VLOOKUP(D10,[1]SOLICITANTE!B$3:K$85,10))</f>
        <v>Gabinete nº 06 - Pav.VER - 1º andar</v>
      </c>
      <c r="F10" s="31" t="s">
        <v>24</v>
      </c>
      <c r="G10" s="32" t="s">
        <v>25</v>
      </c>
      <c r="H10" s="28" t="s">
        <v>26</v>
      </c>
      <c r="I10" s="33">
        <v>0.40277777777777773</v>
      </c>
      <c r="J10" s="33">
        <v>0.49305555555555558</v>
      </c>
      <c r="K10" s="34">
        <f t="shared" ref="K10:K41" si="0">IF(I10="","",IF(J10="","",J10-I10))</f>
        <v>9.0277777777777846E-2</v>
      </c>
      <c r="L10" s="35">
        <v>59712</v>
      </c>
      <c r="M10" s="36">
        <v>59738</v>
      </c>
      <c r="N10" s="37">
        <v>21</v>
      </c>
    </row>
    <row r="11" spans="1:14" x14ac:dyDescent="0.25">
      <c r="A11" s="26"/>
      <c r="B11" s="27">
        <v>44623</v>
      </c>
      <c r="C11" s="28" t="s">
        <v>22</v>
      </c>
      <c r="D11" s="29" t="s">
        <v>27</v>
      </c>
      <c r="E11" s="30" t="s">
        <v>28</v>
      </c>
      <c r="F11" s="31" t="s">
        <v>24</v>
      </c>
      <c r="G11" s="32" t="s">
        <v>25</v>
      </c>
      <c r="H11" s="28" t="s">
        <v>29</v>
      </c>
      <c r="I11" s="33">
        <v>0.64583333333333337</v>
      </c>
      <c r="J11" s="33">
        <v>0.69444444444444453</v>
      </c>
      <c r="K11" s="34">
        <f t="shared" si="0"/>
        <v>4.861111111111116E-2</v>
      </c>
      <c r="L11" s="35">
        <f t="shared" ref="L11:L41" si="1">M10</f>
        <v>59738</v>
      </c>
      <c r="M11" s="36">
        <v>59764</v>
      </c>
      <c r="N11" s="37">
        <f t="shared" ref="N11:N41" si="2">IF(M11=0,"",M11-L11)</f>
        <v>26</v>
      </c>
    </row>
    <row r="12" spans="1:14" ht="50.1" customHeight="1" x14ac:dyDescent="0.25">
      <c r="A12" s="26"/>
      <c r="B12" s="27">
        <v>44624</v>
      </c>
      <c r="C12" s="28" t="s">
        <v>22</v>
      </c>
      <c r="D12" s="29" t="s">
        <v>30</v>
      </c>
      <c r="E12" s="30" t="s">
        <v>31</v>
      </c>
      <c r="F12" s="28" t="s">
        <v>32</v>
      </c>
      <c r="G12" s="32" t="s">
        <v>32</v>
      </c>
      <c r="H12" s="38" t="s">
        <v>33</v>
      </c>
      <c r="I12" s="33">
        <v>0.375</v>
      </c>
      <c r="J12" s="33">
        <v>0.53125</v>
      </c>
      <c r="K12" s="34">
        <f t="shared" si="0"/>
        <v>0.15625</v>
      </c>
      <c r="L12" s="35">
        <f t="shared" si="1"/>
        <v>59764</v>
      </c>
      <c r="M12" s="39">
        <v>59832</v>
      </c>
      <c r="N12" s="37">
        <f t="shared" si="2"/>
        <v>68</v>
      </c>
    </row>
    <row r="13" spans="1:14" x14ac:dyDescent="0.25">
      <c r="A13" s="26"/>
      <c r="B13" s="27">
        <v>44624</v>
      </c>
      <c r="C13" s="28" t="s">
        <v>22</v>
      </c>
      <c r="D13" s="29" t="s">
        <v>34</v>
      </c>
      <c r="E13" s="30" t="s">
        <v>35</v>
      </c>
      <c r="F13" s="28" t="s">
        <v>24</v>
      </c>
      <c r="G13" s="32" t="s">
        <v>25</v>
      </c>
      <c r="H13" s="28" t="s">
        <v>36</v>
      </c>
      <c r="I13" s="33">
        <v>0.63194444444444442</v>
      </c>
      <c r="J13" s="33">
        <v>0.70138888888888884</v>
      </c>
      <c r="K13" s="34">
        <f t="shared" si="0"/>
        <v>6.944444444444442E-2</v>
      </c>
      <c r="L13" s="35">
        <f t="shared" si="1"/>
        <v>59832</v>
      </c>
      <c r="M13" s="39">
        <v>59858</v>
      </c>
      <c r="N13" s="37">
        <f t="shared" si="2"/>
        <v>26</v>
      </c>
    </row>
    <row r="14" spans="1:14" ht="30" customHeight="1" x14ac:dyDescent="0.25">
      <c r="A14" s="26"/>
      <c r="B14" s="27">
        <v>44627</v>
      </c>
      <c r="C14" s="28" t="s">
        <v>22</v>
      </c>
      <c r="D14" s="29" t="s">
        <v>23</v>
      </c>
      <c r="E14" s="30" t="str">
        <f>IF(D14="","",VLOOKUP(D14,[1]SOLICITANTE!B$3:K$85,10))</f>
        <v>Gabinete nº 06 - Pav.VER - 1º andar</v>
      </c>
      <c r="F14" s="28" t="s">
        <v>32</v>
      </c>
      <c r="G14" s="32" t="s">
        <v>32</v>
      </c>
      <c r="H14" s="40" t="s">
        <v>37</v>
      </c>
      <c r="I14" s="33">
        <v>0.39583333333333331</v>
      </c>
      <c r="J14" s="33">
        <v>0.60416666666666663</v>
      </c>
      <c r="K14" s="34">
        <f t="shared" si="0"/>
        <v>0.20833333333333331</v>
      </c>
      <c r="L14" s="35">
        <f t="shared" si="1"/>
        <v>59858</v>
      </c>
      <c r="M14" s="39">
        <v>59939</v>
      </c>
      <c r="N14" s="37">
        <f t="shared" si="2"/>
        <v>81</v>
      </c>
    </row>
    <row r="15" spans="1:14" ht="30" customHeight="1" x14ac:dyDescent="0.25">
      <c r="A15" s="26"/>
      <c r="B15" s="27">
        <v>44628</v>
      </c>
      <c r="C15" s="28" t="s">
        <v>22</v>
      </c>
      <c r="D15" s="29" t="s">
        <v>38</v>
      </c>
      <c r="E15" s="30" t="s">
        <v>39</v>
      </c>
      <c r="F15" s="31" t="s">
        <v>24</v>
      </c>
      <c r="G15" s="32" t="s">
        <v>25</v>
      </c>
      <c r="H15" s="38" t="s">
        <v>40</v>
      </c>
      <c r="I15" s="33">
        <v>0.60416666666666663</v>
      </c>
      <c r="J15" s="33">
        <v>0.66666666666666663</v>
      </c>
      <c r="K15" s="34">
        <f t="shared" si="0"/>
        <v>6.25E-2</v>
      </c>
      <c r="L15" s="35">
        <f t="shared" si="1"/>
        <v>59939</v>
      </c>
      <c r="M15" s="36">
        <v>59965</v>
      </c>
      <c r="N15" s="37">
        <f t="shared" si="2"/>
        <v>26</v>
      </c>
    </row>
    <row r="16" spans="1:14" x14ac:dyDescent="0.25">
      <c r="A16" s="26"/>
      <c r="B16" s="27">
        <v>44629</v>
      </c>
      <c r="C16" s="28" t="s">
        <v>22</v>
      </c>
      <c r="D16" s="29" t="s">
        <v>41</v>
      </c>
      <c r="E16" s="30" t="s">
        <v>39</v>
      </c>
      <c r="F16" s="31" t="s">
        <v>24</v>
      </c>
      <c r="G16" s="32" t="s">
        <v>25</v>
      </c>
      <c r="H16" s="28" t="s">
        <v>42</v>
      </c>
      <c r="I16" s="33">
        <v>0.39583333333333331</v>
      </c>
      <c r="J16" s="33">
        <v>0.46527777777777773</v>
      </c>
      <c r="K16" s="34">
        <f t="shared" si="0"/>
        <v>6.944444444444442E-2</v>
      </c>
      <c r="L16" s="35">
        <f t="shared" si="1"/>
        <v>59965</v>
      </c>
      <c r="M16" s="36">
        <v>59992</v>
      </c>
      <c r="N16" s="37">
        <f t="shared" si="2"/>
        <v>27</v>
      </c>
    </row>
    <row r="17" spans="1:14" x14ac:dyDescent="0.25">
      <c r="A17" s="26"/>
      <c r="B17" s="27">
        <v>44630</v>
      </c>
      <c r="C17" s="28" t="s">
        <v>22</v>
      </c>
      <c r="D17" s="29" t="s">
        <v>43</v>
      </c>
      <c r="E17" s="30" t="s">
        <v>44</v>
      </c>
      <c r="F17" s="31" t="s">
        <v>45</v>
      </c>
      <c r="G17" s="32" t="s">
        <v>46</v>
      </c>
      <c r="H17" s="28" t="s">
        <v>47</v>
      </c>
      <c r="I17" s="33">
        <v>0.625</v>
      </c>
      <c r="J17" s="33">
        <v>0.65972222222222221</v>
      </c>
      <c r="K17" s="34">
        <f t="shared" si="0"/>
        <v>3.472222222222221E-2</v>
      </c>
      <c r="L17" s="35">
        <f t="shared" si="1"/>
        <v>59992</v>
      </c>
      <c r="M17" s="36">
        <v>60010</v>
      </c>
      <c r="N17" s="37">
        <f t="shared" si="2"/>
        <v>18</v>
      </c>
    </row>
    <row r="18" spans="1:14" x14ac:dyDescent="0.25">
      <c r="A18" s="26"/>
      <c r="B18" s="27">
        <v>44629</v>
      </c>
      <c r="C18" s="28" t="s">
        <v>22</v>
      </c>
      <c r="D18" s="29" t="s">
        <v>22</v>
      </c>
      <c r="E18" s="30" t="s">
        <v>48</v>
      </c>
      <c r="F18" s="31" t="s">
        <v>49</v>
      </c>
      <c r="G18" s="32" t="s">
        <v>50</v>
      </c>
      <c r="H18" s="28" t="s">
        <v>51</v>
      </c>
      <c r="I18" s="33">
        <v>0.66041666666666665</v>
      </c>
      <c r="J18" s="33">
        <v>0.68194444444444446</v>
      </c>
      <c r="K18" s="34">
        <f t="shared" si="0"/>
        <v>2.1527777777777812E-2</v>
      </c>
      <c r="L18" s="35">
        <f t="shared" si="1"/>
        <v>60010</v>
      </c>
      <c r="M18" s="36">
        <v>60017</v>
      </c>
      <c r="N18" s="37">
        <f t="shared" si="2"/>
        <v>7</v>
      </c>
    </row>
    <row r="19" spans="1:14" x14ac:dyDescent="0.25">
      <c r="A19" s="26"/>
      <c r="B19" s="27">
        <v>44630</v>
      </c>
      <c r="C19" s="28" t="s">
        <v>22</v>
      </c>
      <c r="D19" s="29" t="s">
        <v>52</v>
      </c>
      <c r="E19" s="30" t="s">
        <v>53</v>
      </c>
      <c r="F19" s="31" t="s">
        <v>54</v>
      </c>
      <c r="G19" s="32" t="s">
        <v>55</v>
      </c>
      <c r="H19" s="28" t="s">
        <v>56</v>
      </c>
      <c r="I19" s="33">
        <v>0.39583333333333331</v>
      </c>
      <c r="J19" s="33">
        <v>0.43055555555555558</v>
      </c>
      <c r="K19" s="34">
        <f t="shared" si="0"/>
        <v>3.4722222222222265E-2</v>
      </c>
      <c r="L19" s="35">
        <f t="shared" si="1"/>
        <v>60017</v>
      </c>
      <c r="M19" s="36">
        <v>60026</v>
      </c>
      <c r="N19" s="37">
        <f t="shared" si="2"/>
        <v>9</v>
      </c>
    </row>
    <row r="20" spans="1:14" x14ac:dyDescent="0.25">
      <c r="A20" s="26"/>
      <c r="B20" s="27">
        <v>44630</v>
      </c>
      <c r="C20" s="28" t="s">
        <v>22</v>
      </c>
      <c r="D20" s="29" t="s">
        <v>57</v>
      </c>
      <c r="E20" s="30" t="str">
        <f>IF(D20="","",VLOOKUP(D20,[1]SOLICITANTE!B$3:K$85,10))</f>
        <v>Secretaria Geral - Pav. ADM - 2º andar</v>
      </c>
      <c r="F20" s="31" t="s">
        <v>24</v>
      </c>
      <c r="G20" s="32" t="s">
        <v>25</v>
      </c>
      <c r="H20" s="28" t="s">
        <v>42</v>
      </c>
      <c r="I20" s="33">
        <v>0.4375</v>
      </c>
      <c r="J20" s="33">
        <v>0.4861111111111111</v>
      </c>
      <c r="K20" s="34">
        <f t="shared" si="0"/>
        <v>4.8611111111111105E-2</v>
      </c>
      <c r="L20" s="35">
        <f t="shared" si="1"/>
        <v>60026</v>
      </c>
      <c r="M20" s="36">
        <v>60051</v>
      </c>
      <c r="N20" s="37">
        <f t="shared" si="2"/>
        <v>25</v>
      </c>
    </row>
    <row r="21" spans="1:14" x14ac:dyDescent="0.25">
      <c r="A21" s="26"/>
      <c r="B21" s="27">
        <v>44630</v>
      </c>
      <c r="C21" s="28" t="s">
        <v>22</v>
      </c>
      <c r="D21" s="29" t="s">
        <v>58</v>
      </c>
      <c r="E21" s="30" t="s">
        <v>59</v>
      </c>
      <c r="F21" s="31" t="s">
        <v>60</v>
      </c>
      <c r="G21" s="32" t="s">
        <v>61</v>
      </c>
      <c r="H21" s="28" t="s">
        <v>62</v>
      </c>
      <c r="I21" s="33">
        <v>0.66666666666666663</v>
      </c>
      <c r="J21" s="33">
        <v>0.69444444444444453</v>
      </c>
      <c r="K21" s="34">
        <f t="shared" si="0"/>
        <v>2.7777777777777901E-2</v>
      </c>
      <c r="L21" s="35">
        <f t="shared" si="1"/>
        <v>60051</v>
      </c>
      <c r="M21" s="36">
        <v>60059</v>
      </c>
      <c r="N21" s="37">
        <f t="shared" si="2"/>
        <v>8</v>
      </c>
    </row>
    <row r="22" spans="1:14" ht="30" customHeight="1" x14ac:dyDescent="0.25">
      <c r="A22" s="26"/>
      <c r="B22" s="27">
        <v>44631</v>
      </c>
      <c r="C22" s="28" t="s">
        <v>22</v>
      </c>
      <c r="D22" s="29" t="s">
        <v>63</v>
      </c>
      <c r="E22" s="30" t="str">
        <f>IF(D22="","",VLOOKUP(D22,[1]SOLICITANTE!B$3:K$85,10))</f>
        <v>Gabinete nº 06 - Pav.VER - 1º andar</v>
      </c>
      <c r="F22" s="28" t="s">
        <v>24</v>
      </c>
      <c r="G22" s="32" t="s">
        <v>25</v>
      </c>
      <c r="H22" s="38" t="s">
        <v>64</v>
      </c>
      <c r="I22" s="33">
        <v>0.39583333333333331</v>
      </c>
      <c r="J22" s="33">
        <v>0.45833333333333331</v>
      </c>
      <c r="K22" s="34">
        <f t="shared" si="0"/>
        <v>6.25E-2</v>
      </c>
      <c r="L22" s="35">
        <f t="shared" si="1"/>
        <v>60059</v>
      </c>
      <c r="M22" s="39">
        <v>60084</v>
      </c>
      <c r="N22" s="37">
        <f t="shared" si="2"/>
        <v>25</v>
      </c>
    </row>
    <row r="23" spans="1:14" x14ac:dyDescent="0.25">
      <c r="A23" s="26"/>
      <c r="B23" s="27">
        <v>44631</v>
      </c>
      <c r="C23" s="28" t="s">
        <v>22</v>
      </c>
      <c r="D23" s="29" t="s">
        <v>63</v>
      </c>
      <c r="E23" s="30" t="str">
        <f>IF(D23="","",VLOOKUP(D23,[1]SOLICITANTE!B$3:K$85,10))</f>
        <v>Gabinete nº 06 - Pav.VER - 1º andar</v>
      </c>
      <c r="F23" s="28" t="s">
        <v>65</v>
      </c>
      <c r="G23" s="32" t="s">
        <v>66</v>
      </c>
      <c r="H23" s="41" t="s">
        <v>67</v>
      </c>
      <c r="I23" s="33">
        <v>0.59027777777777779</v>
      </c>
      <c r="J23" s="33">
        <v>0.66666666666666663</v>
      </c>
      <c r="K23" s="34">
        <f t="shared" si="0"/>
        <v>7.638888888888884E-2</v>
      </c>
      <c r="L23" s="35">
        <f t="shared" si="1"/>
        <v>60084</v>
      </c>
      <c r="M23" s="39">
        <v>60099</v>
      </c>
      <c r="N23" s="37">
        <f t="shared" si="2"/>
        <v>15</v>
      </c>
    </row>
    <row r="24" spans="1:14" ht="50.1" customHeight="1" x14ac:dyDescent="0.25">
      <c r="A24" s="42"/>
      <c r="B24" s="43">
        <v>44634</v>
      </c>
      <c r="C24" s="38" t="s">
        <v>22</v>
      </c>
      <c r="D24" s="44" t="s">
        <v>68</v>
      </c>
      <c r="E24" s="45" t="s">
        <v>69</v>
      </c>
      <c r="F24" s="38" t="s">
        <v>70</v>
      </c>
      <c r="G24" s="46" t="s">
        <v>70</v>
      </c>
      <c r="H24" s="59" t="s">
        <v>71</v>
      </c>
      <c r="I24" s="47">
        <v>0.39583333333333331</v>
      </c>
      <c r="J24" s="47">
        <v>0.47916666666666669</v>
      </c>
      <c r="K24" s="48">
        <f t="shared" si="0"/>
        <v>8.333333333333337E-2</v>
      </c>
      <c r="L24" s="49">
        <f t="shared" si="1"/>
        <v>60099</v>
      </c>
      <c r="M24" s="50">
        <v>60197</v>
      </c>
      <c r="N24" s="51">
        <f t="shared" si="2"/>
        <v>98</v>
      </c>
    </row>
    <row r="25" spans="1:14" ht="30" customHeight="1" x14ac:dyDescent="0.25">
      <c r="A25" s="26"/>
      <c r="B25" s="27">
        <v>44634</v>
      </c>
      <c r="C25" s="28" t="s">
        <v>22</v>
      </c>
      <c r="D25" s="29" t="s">
        <v>72</v>
      </c>
      <c r="E25" s="30" t="str">
        <f>IF(D25="","",VLOOKUP(D25,[1]SOLICITANTE!B$3:K$85,10))</f>
        <v>Gabinete nº 21 - Pav. VER - 2º andar</v>
      </c>
      <c r="F25" s="31" t="s">
        <v>73</v>
      </c>
      <c r="G25" s="32" t="s">
        <v>74</v>
      </c>
      <c r="H25" s="38" t="s">
        <v>75</v>
      </c>
      <c r="I25" s="33">
        <v>0.58333333333333337</v>
      </c>
      <c r="J25" s="33">
        <v>0.64583333333333337</v>
      </c>
      <c r="K25" s="34">
        <f t="shared" si="0"/>
        <v>6.25E-2</v>
      </c>
      <c r="L25" s="35">
        <f t="shared" si="1"/>
        <v>60197</v>
      </c>
      <c r="M25" s="36">
        <v>60213</v>
      </c>
      <c r="N25" s="37">
        <f t="shared" si="2"/>
        <v>16</v>
      </c>
    </row>
    <row r="26" spans="1:14" ht="30" customHeight="1" x14ac:dyDescent="0.25">
      <c r="A26" s="26"/>
      <c r="B26" s="27">
        <v>44635</v>
      </c>
      <c r="C26" s="28" t="s">
        <v>22</v>
      </c>
      <c r="D26" s="29" t="s">
        <v>76</v>
      </c>
      <c r="E26" s="30" t="str">
        <f>IF(D26="","",VLOOKUP(D26,[1]SOLICITANTE!B$3:K$85,10))</f>
        <v>FIN - Pav. ADM - 1º andar</v>
      </c>
      <c r="F26" s="31" t="s">
        <v>77</v>
      </c>
      <c r="G26" s="32" t="s">
        <v>78</v>
      </c>
      <c r="H26" s="28" t="s">
        <v>79</v>
      </c>
      <c r="I26" s="33">
        <v>0.58333333333333337</v>
      </c>
      <c r="J26" s="33">
        <v>0.60416666666666663</v>
      </c>
      <c r="K26" s="34">
        <f t="shared" si="0"/>
        <v>2.0833333333333259E-2</v>
      </c>
      <c r="L26" s="35">
        <f t="shared" si="1"/>
        <v>60213</v>
      </c>
      <c r="M26" s="36">
        <v>60219</v>
      </c>
      <c r="N26" s="37">
        <f t="shared" si="2"/>
        <v>6</v>
      </c>
    </row>
    <row r="27" spans="1:14" ht="30" customHeight="1" x14ac:dyDescent="0.25">
      <c r="A27" s="26" t="s">
        <v>80</v>
      </c>
      <c r="B27" s="27">
        <v>44638</v>
      </c>
      <c r="C27" s="28" t="s">
        <v>22</v>
      </c>
      <c r="D27" s="29" t="s">
        <v>81</v>
      </c>
      <c r="E27" s="30" t="s">
        <v>82</v>
      </c>
      <c r="F27" s="28" t="s">
        <v>32</v>
      </c>
      <c r="G27" s="32" t="s">
        <v>32</v>
      </c>
      <c r="H27" s="38" t="s">
        <v>83</v>
      </c>
      <c r="I27" s="33">
        <v>0.29166666666666669</v>
      </c>
      <c r="J27" s="33">
        <v>0.70138888888888884</v>
      </c>
      <c r="K27" s="34">
        <f t="shared" si="0"/>
        <v>0.40972222222222215</v>
      </c>
      <c r="L27" s="35">
        <f t="shared" si="1"/>
        <v>60219</v>
      </c>
      <c r="M27" s="39">
        <v>60282</v>
      </c>
      <c r="N27" s="37">
        <f t="shared" si="2"/>
        <v>63</v>
      </c>
    </row>
    <row r="28" spans="1:14" ht="69.95" customHeight="1" x14ac:dyDescent="0.25">
      <c r="A28" s="26"/>
      <c r="B28" s="27">
        <v>44641</v>
      </c>
      <c r="C28" s="28" t="s">
        <v>22</v>
      </c>
      <c r="D28" s="29" t="s">
        <v>84</v>
      </c>
      <c r="E28" s="30" t="s">
        <v>85</v>
      </c>
      <c r="F28" s="28" t="s">
        <v>86</v>
      </c>
      <c r="G28" s="32" t="s">
        <v>86</v>
      </c>
      <c r="H28" s="38" t="s">
        <v>87</v>
      </c>
      <c r="I28" s="33">
        <v>0.38194444444444442</v>
      </c>
      <c r="J28" s="33">
        <v>0.49305555555555558</v>
      </c>
      <c r="K28" s="34">
        <f t="shared" si="0"/>
        <v>0.11111111111111116</v>
      </c>
      <c r="L28" s="35">
        <f t="shared" si="1"/>
        <v>60282</v>
      </c>
      <c r="M28" s="39">
        <v>60432</v>
      </c>
      <c r="N28" s="37">
        <f t="shared" si="2"/>
        <v>150</v>
      </c>
    </row>
    <row r="29" spans="1:14" x14ac:dyDescent="0.25">
      <c r="A29" s="26"/>
      <c r="B29" s="27">
        <v>44643</v>
      </c>
      <c r="C29" s="28" t="s">
        <v>22</v>
      </c>
      <c r="D29" s="29" t="s">
        <v>23</v>
      </c>
      <c r="E29" s="30" t="str">
        <f>IF(D29="","",VLOOKUP(D29,[1]SOLICITANTE!B$3:K$85,10))</f>
        <v>Gabinete nº 06 - Pav.VER - 1º andar</v>
      </c>
      <c r="F29" s="31" t="s">
        <v>24</v>
      </c>
      <c r="G29" s="32" t="s">
        <v>25</v>
      </c>
      <c r="H29" s="28" t="s">
        <v>88</v>
      </c>
      <c r="I29" s="33">
        <v>0.40277777777777773</v>
      </c>
      <c r="J29" s="33">
        <v>0.54166666666666663</v>
      </c>
      <c r="K29" s="34">
        <f t="shared" si="0"/>
        <v>0.1388888888888889</v>
      </c>
      <c r="L29" s="35">
        <f t="shared" si="1"/>
        <v>60432</v>
      </c>
      <c r="M29" s="36">
        <v>60459</v>
      </c>
      <c r="N29" s="37">
        <f t="shared" si="2"/>
        <v>27</v>
      </c>
    </row>
    <row r="30" spans="1:14" x14ac:dyDescent="0.25">
      <c r="A30" s="26"/>
      <c r="B30" s="27">
        <v>44643</v>
      </c>
      <c r="C30" s="28" t="s">
        <v>22</v>
      </c>
      <c r="D30" s="29" t="s">
        <v>27</v>
      </c>
      <c r="E30" s="30" t="s">
        <v>28</v>
      </c>
      <c r="F30" s="31" t="s">
        <v>89</v>
      </c>
      <c r="G30" s="32" t="s">
        <v>90</v>
      </c>
      <c r="H30" s="28" t="s">
        <v>91</v>
      </c>
      <c r="I30" s="33">
        <v>0.66666666666666663</v>
      </c>
      <c r="J30" s="33">
        <v>0.70138888888888884</v>
      </c>
      <c r="K30" s="34">
        <f t="shared" si="0"/>
        <v>3.472222222222221E-2</v>
      </c>
      <c r="L30" s="35">
        <f t="shared" si="1"/>
        <v>60459</v>
      </c>
      <c r="M30" s="36">
        <v>60475</v>
      </c>
      <c r="N30" s="37">
        <f t="shared" si="2"/>
        <v>16</v>
      </c>
    </row>
    <row r="31" spans="1:14" x14ac:dyDescent="0.25">
      <c r="A31" s="52"/>
      <c r="B31" s="53">
        <v>44644</v>
      </c>
      <c r="C31" s="54" t="s">
        <v>22</v>
      </c>
      <c r="D31" s="55" t="s">
        <v>63</v>
      </c>
      <c r="E31" s="30" t="str">
        <f>IF(D31="","",VLOOKUP(D31,[1]SOLICITANTE!B$3:K$85,10))</f>
        <v>Gabinete nº 06 - Pav.VER - 1º andar</v>
      </c>
      <c r="F31" s="54" t="s">
        <v>24</v>
      </c>
      <c r="G31" s="32" t="s">
        <v>25</v>
      </c>
      <c r="H31" s="54" t="s">
        <v>92</v>
      </c>
      <c r="I31" s="56">
        <v>0.39583333333333331</v>
      </c>
      <c r="J31" s="56">
        <v>0.48958333333333331</v>
      </c>
      <c r="K31" s="34">
        <f t="shared" si="0"/>
        <v>9.375E-2</v>
      </c>
      <c r="L31" s="35">
        <v>60475</v>
      </c>
      <c r="M31" s="39">
        <v>60501</v>
      </c>
      <c r="N31" s="37">
        <f t="shared" si="2"/>
        <v>26</v>
      </c>
    </row>
    <row r="32" spans="1:14" x14ac:dyDescent="0.25">
      <c r="A32" s="26"/>
      <c r="B32" s="27">
        <v>44644</v>
      </c>
      <c r="C32" s="28" t="s">
        <v>22</v>
      </c>
      <c r="D32" s="29" t="s">
        <v>81</v>
      </c>
      <c r="E32" s="30" t="s">
        <v>93</v>
      </c>
      <c r="F32" s="31" t="s">
        <v>24</v>
      </c>
      <c r="G32" s="32" t="s">
        <v>25</v>
      </c>
      <c r="H32" s="28" t="s">
        <v>94</v>
      </c>
      <c r="I32" s="33">
        <v>0.58333333333333337</v>
      </c>
      <c r="J32" s="33">
        <v>0.67361111111111116</v>
      </c>
      <c r="K32" s="34">
        <f t="shared" si="0"/>
        <v>9.027777777777779E-2</v>
      </c>
      <c r="L32" s="35">
        <f t="shared" si="1"/>
        <v>60501</v>
      </c>
      <c r="M32" s="36">
        <v>60528</v>
      </c>
      <c r="N32" s="37">
        <f t="shared" si="2"/>
        <v>27</v>
      </c>
    </row>
    <row r="33" spans="1:14" ht="30" customHeight="1" x14ac:dyDescent="0.25">
      <c r="A33" s="26"/>
      <c r="B33" s="27">
        <v>44645</v>
      </c>
      <c r="C33" s="28" t="s">
        <v>22</v>
      </c>
      <c r="D33" s="29" t="s">
        <v>38</v>
      </c>
      <c r="E33" s="30" t="s">
        <v>39</v>
      </c>
      <c r="F33" s="31" t="s">
        <v>24</v>
      </c>
      <c r="G33" s="32" t="s">
        <v>25</v>
      </c>
      <c r="H33" s="38" t="s">
        <v>95</v>
      </c>
      <c r="I33" s="33">
        <v>0.44444444444444442</v>
      </c>
      <c r="J33" s="33">
        <v>0.5</v>
      </c>
      <c r="K33" s="34">
        <f t="shared" si="0"/>
        <v>5.555555555555558E-2</v>
      </c>
      <c r="L33" s="35">
        <f t="shared" si="1"/>
        <v>60528</v>
      </c>
      <c r="M33" s="36">
        <v>60555</v>
      </c>
      <c r="N33" s="37">
        <f t="shared" si="2"/>
        <v>27</v>
      </c>
    </row>
    <row r="34" spans="1:14" x14ac:dyDescent="0.25">
      <c r="A34" s="26"/>
      <c r="B34" s="27">
        <v>44648</v>
      </c>
      <c r="C34" s="28" t="s">
        <v>22</v>
      </c>
      <c r="D34" s="29" t="s">
        <v>58</v>
      </c>
      <c r="E34" s="30" t="s">
        <v>59</v>
      </c>
      <c r="F34" s="31" t="s">
        <v>60</v>
      </c>
      <c r="G34" s="32" t="s">
        <v>61</v>
      </c>
      <c r="H34" s="28" t="s">
        <v>96</v>
      </c>
      <c r="I34" s="33">
        <v>0.41666666666666669</v>
      </c>
      <c r="J34" s="33">
        <v>0.44791666666666669</v>
      </c>
      <c r="K34" s="34">
        <f t="shared" si="0"/>
        <v>3.125E-2</v>
      </c>
      <c r="L34" s="35">
        <v>60555</v>
      </c>
      <c r="M34" s="36">
        <v>60563</v>
      </c>
      <c r="N34" s="37">
        <f t="shared" si="2"/>
        <v>8</v>
      </c>
    </row>
    <row r="35" spans="1:14" x14ac:dyDescent="0.25">
      <c r="A35" s="26"/>
      <c r="B35" s="27">
        <v>44648</v>
      </c>
      <c r="C35" s="28" t="s">
        <v>22</v>
      </c>
      <c r="D35" s="29" t="s">
        <v>41</v>
      </c>
      <c r="E35" s="57" t="s">
        <v>39</v>
      </c>
      <c r="F35" s="31" t="s">
        <v>32</v>
      </c>
      <c r="G35" s="32" t="s">
        <v>32</v>
      </c>
      <c r="H35" s="28" t="s">
        <v>97</v>
      </c>
      <c r="I35" s="33">
        <v>0.47916666666666669</v>
      </c>
      <c r="J35" s="33">
        <v>0.54861111111111105</v>
      </c>
      <c r="K35" s="34">
        <f t="shared" si="0"/>
        <v>6.9444444444444364E-2</v>
      </c>
      <c r="L35" s="35">
        <f t="shared" si="1"/>
        <v>60563</v>
      </c>
      <c r="M35" s="36">
        <v>60621</v>
      </c>
      <c r="N35" s="37">
        <f t="shared" si="2"/>
        <v>58</v>
      </c>
    </row>
    <row r="36" spans="1:14" x14ac:dyDescent="0.25">
      <c r="A36" s="26"/>
      <c r="B36" s="27">
        <v>44648</v>
      </c>
      <c r="C36" s="28" t="s">
        <v>22</v>
      </c>
      <c r="D36" s="29" t="s">
        <v>98</v>
      </c>
      <c r="E36" s="30" t="s">
        <v>99</v>
      </c>
      <c r="F36" s="31" t="s">
        <v>77</v>
      </c>
      <c r="G36" s="32" t="s">
        <v>78</v>
      </c>
      <c r="H36" s="28" t="s">
        <v>100</v>
      </c>
      <c r="I36" s="33">
        <v>0.625</v>
      </c>
      <c r="J36" s="33">
        <v>0.69444444444444453</v>
      </c>
      <c r="K36" s="34">
        <f t="shared" si="0"/>
        <v>6.9444444444444531E-2</v>
      </c>
      <c r="L36" s="35">
        <f t="shared" si="1"/>
        <v>60621</v>
      </c>
      <c r="M36" s="36">
        <v>60630</v>
      </c>
      <c r="N36" s="37">
        <f t="shared" si="2"/>
        <v>9</v>
      </c>
    </row>
    <row r="37" spans="1:14" ht="30" customHeight="1" x14ac:dyDescent="0.25">
      <c r="A37" s="26"/>
      <c r="B37" s="27">
        <v>44649</v>
      </c>
      <c r="C37" s="28" t="s">
        <v>22</v>
      </c>
      <c r="D37" s="29" t="s">
        <v>98</v>
      </c>
      <c r="E37" s="30" t="s">
        <v>99</v>
      </c>
      <c r="F37" s="31" t="s">
        <v>101</v>
      </c>
      <c r="G37" s="32" t="s">
        <v>102</v>
      </c>
      <c r="H37" s="38" t="s">
        <v>103</v>
      </c>
      <c r="I37" s="33">
        <v>0.41666666666666669</v>
      </c>
      <c r="J37" s="33">
        <v>0.45833333333333331</v>
      </c>
      <c r="K37" s="34">
        <f t="shared" si="0"/>
        <v>4.166666666666663E-2</v>
      </c>
      <c r="L37" s="35">
        <f t="shared" si="1"/>
        <v>60630</v>
      </c>
      <c r="M37" s="36">
        <v>60667</v>
      </c>
      <c r="N37" s="37">
        <f t="shared" si="2"/>
        <v>37</v>
      </c>
    </row>
    <row r="38" spans="1:14" ht="30" customHeight="1" x14ac:dyDescent="0.25">
      <c r="A38" s="52"/>
      <c r="B38" s="53">
        <v>44650</v>
      </c>
      <c r="C38" s="54" t="s">
        <v>22</v>
      </c>
      <c r="D38" s="55" t="s">
        <v>104</v>
      </c>
      <c r="E38" s="30" t="s">
        <v>105</v>
      </c>
      <c r="F38" s="54" t="s">
        <v>73</v>
      </c>
      <c r="G38" s="32" t="s">
        <v>106</v>
      </c>
      <c r="H38" s="58" t="s">
        <v>107</v>
      </c>
      <c r="I38" s="56">
        <v>0.35416666666666669</v>
      </c>
      <c r="J38" s="56">
        <v>0.3888888888888889</v>
      </c>
      <c r="K38" s="34">
        <f t="shared" si="0"/>
        <v>3.472222222222221E-2</v>
      </c>
      <c r="L38" s="35">
        <f t="shared" si="1"/>
        <v>60667</v>
      </c>
      <c r="M38" s="39">
        <v>60685</v>
      </c>
      <c r="N38" s="37">
        <f t="shared" si="2"/>
        <v>18</v>
      </c>
    </row>
    <row r="39" spans="1:14" x14ac:dyDescent="0.25">
      <c r="A39" s="26"/>
      <c r="B39" s="27">
        <v>44650</v>
      </c>
      <c r="C39" s="28" t="s">
        <v>22</v>
      </c>
      <c r="D39" s="29" t="s">
        <v>27</v>
      </c>
      <c r="E39" s="30" t="s">
        <v>28</v>
      </c>
      <c r="F39" s="31" t="s">
        <v>24</v>
      </c>
      <c r="G39" s="32" t="s">
        <v>25</v>
      </c>
      <c r="H39" s="28" t="s">
        <v>29</v>
      </c>
      <c r="I39" s="33">
        <v>0.59722222222222221</v>
      </c>
      <c r="J39" s="33">
        <v>0.64583333333333337</v>
      </c>
      <c r="K39" s="34">
        <f t="shared" si="0"/>
        <v>4.861111111111116E-2</v>
      </c>
      <c r="L39" s="35">
        <f t="shared" si="1"/>
        <v>60685</v>
      </c>
      <c r="M39" s="36">
        <v>60711</v>
      </c>
      <c r="N39" s="37">
        <f t="shared" si="2"/>
        <v>26</v>
      </c>
    </row>
    <row r="40" spans="1:14" x14ac:dyDescent="0.25">
      <c r="A40" s="26"/>
      <c r="B40" s="27">
        <v>44651</v>
      </c>
      <c r="C40" s="28" t="s">
        <v>22</v>
      </c>
      <c r="D40" s="29" t="s">
        <v>57</v>
      </c>
      <c r="E40" s="30" t="s">
        <v>39</v>
      </c>
      <c r="F40" s="31" t="s">
        <v>24</v>
      </c>
      <c r="G40" s="32" t="s">
        <v>25</v>
      </c>
      <c r="H40" s="28" t="s">
        <v>42</v>
      </c>
      <c r="I40" s="33">
        <v>0.4375</v>
      </c>
      <c r="J40" s="33">
        <v>0.5</v>
      </c>
      <c r="K40" s="34">
        <f t="shared" si="0"/>
        <v>6.25E-2</v>
      </c>
      <c r="L40" s="35">
        <f t="shared" si="1"/>
        <v>60711</v>
      </c>
      <c r="M40" s="36">
        <v>60737</v>
      </c>
      <c r="N40" s="37">
        <f t="shared" si="2"/>
        <v>26</v>
      </c>
    </row>
    <row r="41" spans="1:14" x14ac:dyDescent="0.25">
      <c r="A41" s="26"/>
      <c r="B41" s="27">
        <v>44651</v>
      </c>
      <c r="C41" s="28" t="s">
        <v>22</v>
      </c>
      <c r="D41" s="29" t="s">
        <v>38</v>
      </c>
      <c r="E41" s="30" t="s">
        <v>39</v>
      </c>
      <c r="F41" s="31" t="s">
        <v>24</v>
      </c>
      <c r="G41" s="32" t="s">
        <v>25</v>
      </c>
      <c r="H41" s="28" t="s">
        <v>108</v>
      </c>
      <c r="I41" s="33">
        <v>0.37152777777777773</v>
      </c>
      <c r="J41" s="33">
        <v>0.41666666666666669</v>
      </c>
      <c r="K41" s="34">
        <f t="shared" si="0"/>
        <v>4.5138888888888951E-2</v>
      </c>
      <c r="L41" s="35">
        <f t="shared" si="1"/>
        <v>60737</v>
      </c>
      <c r="M41" s="36">
        <v>60764</v>
      </c>
      <c r="N41" s="37">
        <f t="shared" si="2"/>
        <v>27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2">
    <dataValidation type="list" allowBlank="1" showInputMessage="1" showErrorMessage="1" sqref="D10:D41">
      <formula1>Solicita</formula1>
    </dataValidation>
    <dataValidation type="list" allowBlank="1" showInputMessage="1" showErrorMessage="1" sqref="C10:C41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[1]LOCALIZA!#REF!</xm:f>
          </x14:formula1>
          <xm:sqref>G10:G11 G13 G15:G26 G29:G34 G36:G41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Bechilia</dc:creator>
  <cp:lastModifiedBy>Bechilia</cp:lastModifiedBy>
  <dcterms:created xsi:type="dcterms:W3CDTF">2023-06-04T14:36:11Z</dcterms:created>
  <dcterms:modified xsi:type="dcterms:W3CDTF">2023-06-04T14:39:42Z</dcterms:modified>
</cp:coreProperties>
</file>