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EOB 0661\"/>
    </mc:Choice>
  </mc:AlternateContent>
  <xr:revisionPtr revIDLastSave="0" documentId="8_{5E7CEC7A-9F16-475E-BE46-A13AE241006E}" xr6:coauthVersionLast="47" xr6:coauthVersionMax="47" xr10:uidLastSave="{00000000-0000-0000-0000-000000000000}"/>
  <bookViews>
    <workbookView xWindow="-120" yWindow="-120" windowWidth="29040" windowHeight="15840" xr2:uid="{7177F6F3-764A-4DC0-9E8C-AA2013A40A7D}"/>
  </bookViews>
  <sheets>
    <sheet name="Planilha1" sheetId="1" r:id="rId1"/>
  </sheets>
  <externalReferences>
    <externalReference r:id="rId2"/>
  </externalReferences>
  <definedNames>
    <definedName name="_xlnm.Print_Area" localSheetId="0">Planilha1!$A$1:$O$14</definedName>
    <definedName name="Motorista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N12" i="1" s="1"/>
  <c r="K12" i="1"/>
  <c r="E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<sst xmlns="http://schemas.openxmlformats.org/spreadsheetml/2006/main" count="41" uniqueCount="33">
  <si>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</si>
  <si>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</si>
  <si>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</si>
  <si>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</si>
  <si>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</si>
  <si>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</si>
  <si>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EOB-0661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</si>
  <si>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</si>
  <si>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</si>
  <si>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</si>
  <si>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</si>
  <si>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</si>
  <si>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</si>
  <si>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</si>
  <si>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</si>
  <si>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</si>
  <si>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</si>
  <si>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</si>
  <si>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</si>
  <si>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</si>
  <si>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</si>
  <si>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</si>
  <si>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</si>
  <si>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</si>
  <si>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Simões Gomes</t>
  </si>
  <si>
    <t>MOT - Pav. ADM - Térreo</t>
  </si>
  <si>
    <t>Boqueirão</t>
  </si>
  <si>
    <t>Bairro Boqueirão</t>
  </si>
  <si>
    <t>Lavagem de veículo oficial</t>
  </si>
  <si>
    <t>Marcos Linhares da Costa</t>
  </si>
  <si>
    <t xml:space="preserve">Caiçara </t>
  </si>
  <si>
    <t>Bairro Caiçara</t>
  </si>
  <si>
    <t>Verificar bueiros entupidos em via pública: Av. Lincon (Caiçara)/ Rua Enseada (Jd. Guilhermina)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</si>
</sst>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%20-Controle%20do%20Ve&#237;culo%20EOB-0661.xlsx" TargetMode="External"/><Relationship Id="rId1" Type="http://schemas.openxmlformats.org/officeDocument/2006/relationships/externalLinkPath" Target="/2022/2022%20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  <sheetName val="Plan1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E45" t="str">
            <v>Agente Administrativo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E46" t="str">
            <v>Auxiliar Técnico Legislativo</v>
          </cell>
          <cell r="F46">
            <v>716</v>
          </cell>
          <cell r="G46">
            <v>43228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E49" t="str">
            <v>Motorista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G50">
            <v>43466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E53" t="str">
            <v>Assistente Legislativo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E55" t="str">
            <v>Operador Técnico em Computação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E57" t="str">
            <v>Agente Administrativo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E58" t="str">
            <v>Escriturário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E61" t="str">
            <v>Vereador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E62" t="str">
            <v>Recepcionista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E64" t="str">
            <v>Agente Administrativo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E69" t="str">
            <v>Escriturário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E70" t="str">
            <v>Ouvidor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E71" t="str">
            <v>Assistente Legislativo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E72" t="str">
            <v>Assessor Parlamentar</v>
          </cell>
          <cell r="F72">
            <v>668</v>
          </cell>
          <cell r="G72">
            <v>43466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E74" t="str">
            <v>Recepcionista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G75">
            <v>44197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E81" t="str">
            <v>Telefonista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J85" t="str">
            <v>GAB14</v>
          </cell>
          <cell r="K85" t="str">
            <v>Gabinete nº 14 - Pav. VER - 2º andar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2EED-4717-41C0-8725-CA78A85B5896}">
  <dimension ref="A1:N12"/>
  <sheetViews>
    <sheetView tabSelected="1" view="pageBreakPreview" zoomScale="60" zoomScaleNormal="100" workbookViewId="0">
      <selection activeCell="S38" sqref="S38"/>
    </sheetView>
  </sheetViews>
  <sheetFormatPr defaultRowHeight="15" x14ac:dyDescent="0.25"/>
  <cols>
    <col min="2" max="2" width="12.5703125" bestFit="1" customWidth="1"/>
    <col min="3" max="3" width="24" bestFit="1" customWidth="1"/>
    <col min="4" max="4" width="44.85546875" customWidth="1"/>
    <col min="5" max="5" width="41.85546875" bestFit="1" customWidth="1"/>
    <col min="6" max="6" width="23.85546875" customWidth="1"/>
    <col min="7" max="7" width="24" customWidth="1"/>
    <col min="8" max="8" width="28.42578125" bestFit="1" customWidth="1"/>
    <col min="9" max="9" width="13" customWidth="1"/>
    <col min="10" max="10" width="15.42578125" customWidth="1"/>
    <col min="11" max="11" width="12.42578125" customWidth="1"/>
    <col min="12" max="12" width="9.4257812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68015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x14ac:dyDescent="0.25">
      <c r="A10" s="26"/>
      <c r="B10" s="27">
        <v>44690</v>
      </c>
      <c r="C10" s="28" t="s">
        <v>24</v>
      </c>
      <c r="D10" s="28" t="s">
        <v>24</v>
      </c>
      <c r="E10" s="29" t="s">
        <v>25</v>
      </c>
      <c r="F10" s="30" t="s">
        <v>26</v>
      </c>
      <c r="G10" s="31" t="s">
        <v>27</v>
      </c>
      <c r="H10" s="28" t="s">
        <v>28</v>
      </c>
      <c r="I10" s="32">
        <v>0.45833333333333331</v>
      </c>
      <c r="J10" s="32">
        <v>0.54166666666666663</v>
      </c>
      <c r="K10" s="33">
        <f t="shared" ref="K10:K12" si="0">IF(I10="","",IF(J10="","",J10-I10))</f>
        <v>8.3333333333333315E-2</v>
      </c>
      <c r="L10" s="34">
        <v>68015</v>
      </c>
      <c r="M10" s="35">
        <v>68020</v>
      </c>
      <c r="N10" s="36">
        <f t="shared" ref="N10:N12" si="1">IF(M10=0,"",M10-L10)</f>
        <v>5</v>
      </c>
    </row>
    <row r="11" spans="1:14" x14ac:dyDescent="0.25">
      <c r="A11" s="26"/>
      <c r="B11" s="27">
        <v>44705</v>
      </c>
      <c r="C11" s="28" t="s">
        <v>24</v>
      </c>
      <c r="D11" s="28" t="s">
        <v>24</v>
      </c>
      <c r="E11" s="29" t="s">
        <v>25</v>
      </c>
      <c r="F11" s="30" t="s">
        <v>26</v>
      </c>
      <c r="G11" s="31" t="s">
        <v>27</v>
      </c>
      <c r="H11" s="28" t="s">
        <v>28</v>
      </c>
      <c r="I11" s="32">
        <v>0.375</v>
      </c>
      <c r="J11" s="32">
        <v>0.4375</v>
      </c>
      <c r="K11" s="33">
        <f t="shared" si="0"/>
        <v>6.25E-2</v>
      </c>
      <c r="L11" s="34">
        <f t="shared" ref="L11:L12" si="2">M10</f>
        <v>68020</v>
      </c>
      <c r="M11" s="35">
        <v>68026</v>
      </c>
      <c r="N11" s="36">
        <f t="shared" si="1"/>
        <v>6</v>
      </c>
    </row>
    <row r="12" spans="1:14" ht="60" customHeight="1" x14ac:dyDescent="0.25">
      <c r="A12" s="26"/>
      <c r="B12" s="27">
        <v>44705</v>
      </c>
      <c r="C12" s="28" t="s">
        <v>24</v>
      </c>
      <c r="D12" s="37" t="s">
        <v>29</v>
      </c>
      <c r="E12" s="29" t="str">
        <f>IF(D12="","",VLOOKUP(D12,[1]SOLICITANTE!B$3:K$85,10))</f>
        <v>Gabinete nº 22 - Pav. VER - 2º andar</v>
      </c>
      <c r="F12" s="28" t="s">
        <v>30</v>
      </c>
      <c r="G12" s="31" t="s">
        <v>31</v>
      </c>
      <c r="H12" s="38" t="s">
        <v>32</v>
      </c>
      <c r="I12" s="32">
        <v>0.44444444444444442</v>
      </c>
      <c r="J12" s="32">
        <v>0.5</v>
      </c>
      <c r="K12" s="33">
        <f t="shared" si="0"/>
        <v>5.555555555555558E-2</v>
      </c>
      <c r="L12" s="34">
        <f t="shared" si="2"/>
        <v>68026</v>
      </c>
      <c r="M12" s="39">
        <v>68058</v>
      </c>
      <c r="N12" s="36">
        <f t="shared" si="1"/>
        <v>32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0:D11 C10:C12" xr:uid="{116076DA-F7B4-44AF-AA24-42C7CAF9D9C1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2023-06-01T18:53:37Z</dcterms:created>
  <dcterms:modified xsi:type="dcterms:W3CDTF">2023-06-01T18:58:35Z</dcterms:modified>
</cp:coreProperties>
</file>