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IO 6507\"/>
    </mc:Choice>
  </mc:AlternateContent>
  <xr:revisionPtr revIDLastSave="0" documentId="13_ncr:1_{1C6AA63A-DBF2-4C8D-9392-7FF43FA63033}" xr6:coauthVersionLast="47" xr6:coauthVersionMax="47" xr10:uidLastSave="{00000000-0000-0000-0000-000000000000}"/>
  <bookViews>
    <workbookView xWindow="-120" yWindow="-120" windowWidth="29040" windowHeight="15840" xr2:uid="{F56C276C-1D02-46B3-9B48-AD9ED51919CD}"/>
  </bookViews>
  <sheets>
    <sheet name="Planilha1" sheetId="1" r:id="rId1"/>
  </sheets>
  <externalReferences>
    <externalReference r:id="rId2"/>
  </externalReferences>
  <definedNames>
    <definedName name="_xlnm.Print_Area" localSheetId="0">Planilha1!$A$1:$O$25</definedName>
    <definedName name="Motorista">[1]SOLICITANTE!$M$3:$M$16</definedName>
    <definedName name="Solicita">[1]SOLICITANTE!$B$3:$B$81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N23" i="1" s="1"/>
  <c r="K23" i="1"/>
  <c r="L22" i="1"/>
  <c r="N22" i="1" s="1"/>
  <c r="K22" i="1"/>
  <c r="E22" i="1"/>
  <c r="L21" i="1"/>
  <c r="N21" i="1" s="1"/>
  <c r="K21" i="1"/>
  <c r="L20" i="1"/>
  <c r="N20" i="1" s="1"/>
  <c r="K20" i="1"/>
  <c r="E20" i="1"/>
  <c r="N19" i="1"/>
  <c r="K19" i="1"/>
  <c r="L18" i="1"/>
  <c r="N18" i="1" s="1"/>
  <c r="K18" i="1"/>
  <c r="E18" i="1"/>
  <c r="L17" i="1"/>
  <c r="N17" i="1" s="1"/>
  <c r="K17" i="1"/>
  <c r="E17" i="1"/>
  <c r="N16" i="1"/>
  <c r="K16" i="1"/>
  <c r="L15" i="1"/>
  <c r="N15" i="1" s="1"/>
  <c r="K15" i="1"/>
  <c r="N14" i="1"/>
  <c r="K14" i="1"/>
  <c r="N13" i="1"/>
  <c r="K13" i="1"/>
  <c r="L12" i="1"/>
  <c r="N12" i="1" s="1"/>
  <c r="K12" i="1"/>
  <c r="L11" i="1"/>
  <c r="N11" i="1" s="1"/>
  <c r="K11" i="1"/>
  <c r="N10" i="1"/>
  <c r="L10" i="1"/>
  <c r="K10" i="1"/>
  <c r="N9" i="1"/>
  <c r="K9" i="1"/>
</calcChain>
</file>

<file path=xl/sharedStrings.xml><?xml version="1.0" encoding="utf-8"?>
<sst xmlns="http://schemas.openxmlformats.org/spreadsheetml/2006/main" count="109" uniqueCount="77">
  <si>
    <t>Diário de Bordo - 2022</t>
  </si>
  <si>
    <t>Registro de Movimentação dos Veículos Oficiais</t>
  </si>
  <si>
    <t>PLACA</t>
  </si>
  <si>
    <t>MARCA / MODELO</t>
  </si>
  <si>
    <t>KM INICIAL</t>
  </si>
  <si>
    <t>FIO-6507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</si>
  <si>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</si>
  <si>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</si>
  <si>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</si>
  <si>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</si>
  <si>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</si>
  <si>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</si>
  <si>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</si>
  <si>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</si>
  <si>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</si>
  <si>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</si>
  <si>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</si>
  <si>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</si>
  <si>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</si>
  <si>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</si>
  <si>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</si>
  <si>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</si>
  <si>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Tony T. Tagawa</t>
  </si>
  <si>
    <t>Gabinete 03</t>
  </si>
  <si>
    <t>MIRIM</t>
  </si>
  <si>
    <t>Paço Municipal</t>
  </si>
  <si>
    <t>Reunião RH Sr. Excedite</t>
  </si>
  <si>
    <t>Eloy Robson Catão</t>
  </si>
  <si>
    <t>Gabinete no. 19 - Pav VER - 2o. Andar</t>
  </si>
  <si>
    <t>Levar Vereador Betinho reunião Gabinete Prefeita</t>
  </si>
  <si>
    <t>Caiçara</t>
  </si>
  <si>
    <t>Bairro Caiçara</t>
  </si>
  <si>
    <t>Fiscalização CEAS/ Reunião SEFIN verificar andamento Porcessos</t>
  </si>
  <si>
    <t>Jessica de Oliveira Lacalentola</t>
  </si>
  <si>
    <t>Jsessica de Oliveira Lacalentola</t>
  </si>
  <si>
    <t>Gabinete no. 06 - Pav. VBR - 1o. Andar</t>
  </si>
  <si>
    <t xml:space="preserve">Melvi </t>
  </si>
  <si>
    <t>Bairro Melvi</t>
  </si>
  <si>
    <t>Verificar buracos e bueiros entupidos Rua Mont Serrat/ Protocolar documentos SEFIN/ SESAP/ SEAD</t>
  </si>
  <si>
    <t>Angélica Maria dos Santos</t>
  </si>
  <si>
    <t>Marjorie Maria Ribeiro Macedo</t>
  </si>
  <si>
    <t>Recursos Humanos</t>
  </si>
  <si>
    <t>Boqueirão</t>
  </si>
  <si>
    <t>Bairro Boqueirão</t>
  </si>
  <si>
    <t>Entrega de Ofício GPC_RH 011/22  IPMPG/ Abasteciemnto de veículo</t>
  </si>
  <si>
    <t>Guarujá</t>
  </si>
  <si>
    <t>Assessor levou (manhã) e buscou (almoço) Vereador Betinho no Evento CONEXIDADES em 09 junho</t>
  </si>
  <si>
    <t>Forte</t>
  </si>
  <si>
    <t>Bairro Forte</t>
  </si>
  <si>
    <t>Visita Institucional dos Srs Vereadores Fortaleza Itaipu</t>
  </si>
  <si>
    <t>Participação do Vereador Betinho Evento CONEXIDADES</t>
  </si>
  <si>
    <t>Marcos Linhares da Costa</t>
  </si>
  <si>
    <t>Esmeralda</t>
  </si>
  <si>
    <t>Bairro Esmeralda</t>
  </si>
  <si>
    <t>Verificar buracos em via pública - Rua Rocha Pombo</t>
  </si>
  <si>
    <t>Ademir do Nascimento Moreira</t>
  </si>
  <si>
    <t>Melvi</t>
  </si>
  <si>
    <t>Fiscalizar buracos e bueiros entupidos via Pública - Rua Vitor Meirelles / Levantamento de Processos Sec. Obras</t>
  </si>
  <si>
    <t>Sergio Roberto Bonini Marinho</t>
  </si>
  <si>
    <t>Motorista</t>
  </si>
  <si>
    <t>Sítio do Campo</t>
  </si>
  <si>
    <t>Bairro Sítio do Campo</t>
  </si>
  <si>
    <t>Abastecimento de veículo oficial</t>
  </si>
  <si>
    <t>Jardim Anhanguera</t>
  </si>
  <si>
    <t>Bairro Anhanguera</t>
  </si>
  <si>
    <t>Verificar buracos e bueiros em via pública: Rua Filomena Mustach</t>
  </si>
  <si>
    <t>Michele Quintas</t>
  </si>
  <si>
    <t>Gab. 10</t>
  </si>
  <si>
    <t>Santos</t>
  </si>
  <si>
    <t>Evento Porto Santos entrega certificados aos alunos do Munícipio de Praia Grande dos cursos GEMAL e CAVE</t>
  </si>
  <si>
    <t>Curva do S</t>
  </si>
  <si>
    <t>Fiscalizar buracos e bueiros em vias públicas: Av. Clodoaldo Amaral/ Av. 31 de Março/ Rua Cora Coralina/ Rua Teófila Vanderlinde</t>
  </si>
  <si>
    <t>Marcelo Cabral Chuvas</t>
  </si>
  <si>
    <t>José de Jesus Ferreira Gonçalves</t>
  </si>
  <si>
    <t>Departamento Legislativo</t>
  </si>
  <si>
    <t>Envio de ofícios GPCL ao Executivo Municipal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</si>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</sst>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2" borderId="14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1-Controle%20do%20Ve&#237;culo%20FIO-6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GAB06</v>
          </cell>
          <cell r="K4" t="str">
            <v>Gabinete nº 06 -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Gabinete nº 18 - Pav. VER - 2º andar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 t="str">
            <v>Michele Quintas</v>
          </cell>
          <cell r="E16" t="str">
            <v>Motorista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06 -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Secretaria Geral - Pav. ADM - 2º andar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GAB06</v>
          </cell>
          <cell r="K58" t="str">
            <v>Gabinete nº 06 - Pav.VER - 1º andar</v>
          </cell>
        </row>
        <row r="59">
          <cell r="B59" t="str">
            <v>Micheli Menezes Costa Machado</v>
          </cell>
          <cell r="C59" t="str">
            <v>A</v>
          </cell>
          <cell r="D59" t="str">
            <v>Marcelino Santos Gomes</v>
          </cell>
          <cell r="E59" t="str">
            <v>Assessor Legislativo</v>
          </cell>
          <cell r="F59">
            <v>728</v>
          </cell>
          <cell r="G59">
            <v>43466</v>
          </cell>
          <cell r="J59" t="str">
            <v>GAB08</v>
          </cell>
          <cell r="K59" t="str">
            <v>Gabinete nº 08 - Pav. VER - 2º andar</v>
          </cell>
        </row>
        <row r="60">
          <cell r="B60" t="str">
            <v>Miriam Yukie Kato</v>
          </cell>
          <cell r="C60" t="str">
            <v>A</v>
          </cell>
          <cell r="E60" t="str">
            <v>Recepcionista</v>
          </cell>
          <cell r="J60" t="str">
            <v>REC</v>
          </cell>
          <cell r="K60" t="str">
            <v>REC - Pav. ADM - Térreo</v>
          </cell>
        </row>
        <row r="61">
          <cell r="B61" t="str">
            <v>Naia Gonçalves da Conceição</v>
          </cell>
          <cell r="C61" t="str">
            <v>A</v>
          </cell>
          <cell r="D61" t="str">
            <v>Marco Antonio de Sousa</v>
          </cell>
          <cell r="E61" t="str">
            <v>Assessor Parlamentar</v>
          </cell>
          <cell r="F61">
            <v>450</v>
          </cell>
          <cell r="G61">
            <v>43466</v>
          </cell>
          <cell r="J61" t="str">
            <v>GAB11</v>
          </cell>
          <cell r="K61" t="str">
            <v>Gabinete nº 11 - Pav.VER - 1º andar</v>
          </cell>
        </row>
        <row r="62">
          <cell r="B62" t="str">
            <v>Natanael Vieira de Oliveira</v>
          </cell>
          <cell r="C62" t="str">
            <v>A</v>
          </cell>
          <cell r="D62" t="str">
            <v>Natanael Vieira de Oliveira</v>
          </cell>
          <cell r="E62" t="str">
            <v>Vereador</v>
          </cell>
          <cell r="J62" t="str">
            <v>GAB02</v>
          </cell>
          <cell r="K62" t="str">
            <v>Gabinete nº 02 - Pav.VER - 1º andar</v>
          </cell>
        </row>
        <row r="63">
          <cell r="B63" t="str">
            <v>Nicole Fernandez</v>
          </cell>
          <cell r="C63" t="str">
            <v>A</v>
          </cell>
          <cell r="E63" t="str">
            <v>Agente Administrativo</v>
          </cell>
          <cell r="J63" t="str">
            <v>INF</v>
          </cell>
          <cell r="K63" t="str">
            <v>INFORMÁTICA - Pav. Salão Nobre - Térreo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E67" t="str">
            <v>Escriturário</v>
          </cell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E68" t="str">
            <v>Ouvidor</v>
          </cell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E69" t="str">
            <v>Assistente Legislativo</v>
          </cell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E70" t="str">
            <v>Assessor Parlamentar</v>
          </cell>
          <cell r="F70">
            <v>668</v>
          </cell>
          <cell r="G70">
            <v>43466</v>
          </cell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E72" t="str">
            <v>Recepcionista</v>
          </cell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G73">
            <v>44197</v>
          </cell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E79" t="str">
            <v>Telefonista</v>
          </cell>
          <cell r="J79" t="str">
            <v>SEC</v>
          </cell>
          <cell r="K79" t="str">
            <v>Secretaria Geral - Pav. ADM - 2º andar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E84" t="str">
            <v>Agente Administrativo</v>
          </cell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J85" t="str">
            <v>GAB13</v>
          </cell>
          <cell r="K85" t="str">
            <v>Gabinete nº 13 -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F01C-5311-4EA5-A49A-42CA92A5007E}">
  <dimension ref="A1:N23"/>
  <sheetViews>
    <sheetView tabSelected="1" view="pageBreakPreview" zoomScale="60" zoomScaleNormal="100" workbookViewId="0">
      <selection activeCell="L6" sqref="L6"/>
    </sheetView>
  </sheetViews>
  <sheetFormatPr defaultRowHeight="15" x14ac:dyDescent="0.25"/>
  <cols>
    <col min="2" max="2" width="12.5703125" bestFit="1" customWidth="1"/>
    <col min="3" max="3" width="33.7109375" bestFit="1" customWidth="1"/>
    <col min="4" max="4" width="36.28515625" bestFit="1" customWidth="1"/>
    <col min="5" max="5" width="41.85546875" bestFit="1" customWidth="1"/>
    <col min="6" max="6" width="21.140625" bestFit="1" customWidth="1"/>
    <col min="7" max="7" width="24.42578125" bestFit="1" customWidth="1"/>
    <col min="8" max="8" width="57" bestFit="1" customWidth="1"/>
    <col min="9" max="9" width="11.28515625" customWidth="1"/>
    <col min="10" max="10" width="10.5703125" bestFit="1" customWidth="1"/>
    <col min="11" max="11" width="10.5703125" customWidth="1"/>
    <col min="12" max="12" width="11.5703125" customWidth="1"/>
    <col min="14" max="14" width="13.7109375" bestFit="1" customWidth="1"/>
  </cols>
  <sheetData>
    <row r="1" spans="1:14" ht="46.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1.75" thickBot="1" x14ac:dyDescent="0.3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x14ac:dyDescent="0.25">
      <c r="A3" s="32" t="s">
        <v>2</v>
      </c>
      <c r="B3" s="33"/>
      <c r="D3" s="36" t="s">
        <v>3</v>
      </c>
      <c r="E3" s="37"/>
      <c r="F3" s="37"/>
      <c r="G3" s="37"/>
      <c r="H3" s="37"/>
      <c r="I3" s="38"/>
      <c r="L3" s="36" t="s">
        <v>4</v>
      </c>
      <c r="M3" s="37"/>
      <c r="N3" s="38"/>
    </row>
    <row r="4" spans="1:14" x14ac:dyDescent="0.25">
      <c r="A4" s="34"/>
      <c r="B4" s="35"/>
      <c r="D4" s="39"/>
      <c r="E4" s="40"/>
      <c r="F4" s="40"/>
      <c r="G4" s="40"/>
      <c r="H4" s="40"/>
      <c r="I4" s="41"/>
      <c r="L4" s="39"/>
      <c r="M4" s="40"/>
      <c r="N4" s="41"/>
    </row>
    <row r="5" spans="1:14" ht="21.75" thickBot="1" x14ac:dyDescent="0.3">
      <c r="A5" s="42" t="s">
        <v>5</v>
      </c>
      <c r="B5" s="43"/>
      <c r="D5" s="42"/>
      <c r="E5" s="44"/>
      <c r="F5" s="45"/>
      <c r="G5" s="46"/>
      <c r="H5" s="46"/>
      <c r="I5" s="43"/>
      <c r="L5" s="47">
        <v>62198</v>
      </c>
      <c r="M5" s="48"/>
      <c r="N5" s="49"/>
    </row>
    <row r="6" spans="1:14" ht="15.75" thickBot="1" x14ac:dyDescent="0.3">
      <c r="L6" t="s">
        <v>76</v>
      </c>
    </row>
    <row r="7" spans="1:14" ht="16.5" thickBot="1" x14ac:dyDescent="0.3">
      <c r="A7" s="29" t="s">
        <v>6</v>
      </c>
      <c r="B7" s="29" t="s">
        <v>7</v>
      </c>
      <c r="C7" s="27" t="s">
        <v>8</v>
      </c>
      <c r="D7" s="27" t="s">
        <v>9</v>
      </c>
      <c r="E7" s="28" t="s">
        <v>10</v>
      </c>
      <c r="F7" s="27" t="s">
        <v>11</v>
      </c>
      <c r="G7" s="27" t="s">
        <v>12</v>
      </c>
      <c r="H7" s="28" t="s">
        <v>13</v>
      </c>
      <c r="I7" s="28" t="s">
        <v>14</v>
      </c>
      <c r="J7" s="27"/>
      <c r="K7" s="27"/>
      <c r="L7" s="28" t="s">
        <v>15</v>
      </c>
      <c r="M7" s="27"/>
      <c r="N7" s="27"/>
    </row>
    <row r="8" spans="1:14" ht="48" thickBot="1" x14ac:dyDescent="0.3">
      <c r="A8" s="29"/>
      <c r="B8" s="29"/>
      <c r="C8" s="27"/>
      <c r="D8" s="27"/>
      <c r="E8" s="27"/>
      <c r="F8" s="27"/>
      <c r="G8" s="27"/>
      <c r="H8" s="27"/>
      <c r="I8" s="1" t="s">
        <v>16</v>
      </c>
      <c r="J8" s="1" t="s">
        <v>17</v>
      </c>
      <c r="K8" s="1" t="s">
        <v>18</v>
      </c>
      <c r="L8" s="1" t="s">
        <v>19</v>
      </c>
      <c r="M8" s="1" t="s">
        <v>20</v>
      </c>
      <c r="N8" s="1" t="s">
        <v>21</v>
      </c>
    </row>
    <row r="9" spans="1:14" x14ac:dyDescent="0.25">
      <c r="A9" s="2"/>
      <c r="B9" s="3">
        <v>44713</v>
      </c>
      <c r="C9" s="4" t="s">
        <v>22</v>
      </c>
      <c r="D9" s="4" t="s">
        <v>22</v>
      </c>
      <c r="E9" s="5" t="s">
        <v>23</v>
      </c>
      <c r="F9" s="4" t="s">
        <v>24</v>
      </c>
      <c r="G9" s="6" t="s">
        <v>25</v>
      </c>
      <c r="H9" s="4" t="s">
        <v>26</v>
      </c>
      <c r="I9" s="7">
        <v>0.4861111111111111</v>
      </c>
      <c r="J9" s="7">
        <v>0.54861111111111105</v>
      </c>
      <c r="K9" s="8">
        <f t="shared" ref="K9:K23" si="0">IF(I9="","",IF(J9="","",J9-I9))</f>
        <v>6.2499999999999944E-2</v>
      </c>
      <c r="L9" s="9">
        <v>62198</v>
      </c>
      <c r="M9" s="10">
        <v>62221</v>
      </c>
      <c r="N9" s="11">
        <f t="shared" ref="N9:N23" si="1">IF(M9=0,"",M9-L9)</f>
        <v>23</v>
      </c>
    </row>
    <row r="10" spans="1:14" x14ac:dyDescent="0.25">
      <c r="A10" s="2"/>
      <c r="B10" s="3">
        <v>44714</v>
      </c>
      <c r="C10" s="4" t="s">
        <v>27</v>
      </c>
      <c r="D10" s="12" t="s">
        <v>27</v>
      </c>
      <c r="E10" s="5" t="s">
        <v>28</v>
      </c>
      <c r="F10" s="4" t="s">
        <v>24</v>
      </c>
      <c r="G10" s="6" t="s">
        <v>25</v>
      </c>
      <c r="H10" s="4" t="s">
        <v>29</v>
      </c>
      <c r="I10" s="7">
        <v>0.50902777777777775</v>
      </c>
      <c r="J10" s="7">
        <v>0.54375000000000007</v>
      </c>
      <c r="K10" s="8">
        <f t="shared" si="0"/>
        <v>3.4722222222222321E-2</v>
      </c>
      <c r="L10" s="9">
        <f t="shared" ref="L10:L23" si="2">M9</f>
        <v>62221</v>
      </c>
      <c r="M10" s="10">
        <v>62241</v>
      </c>
      <c r="N10" s="11">
        <f t="shared" si="1"/>
        <v>20</v>
      </c>
    </row>
    <row r="11" spans="1:14" ht="30" customHeight="1" x14ac:dyDescent="0.25">
      <c r="A11" s="2"/>
      <c r="B11" s="3">
        <v>44715</v>
      </c>
      <c r="C11" s="4" t="s">
        <v>27</v>
      </c>
      <c r="D11" s="12" t="s">
        <v>27</v>
      </c>
      <c r="E11" s="5" t="s">
        <v>28</v>
      </c>
      <c r="F11" s="4" t="s">
        <v>30</v>
      </c>
      <c r="G11" s="6" t="s">
        <v>31</v>
      </c>
      <c r="H11" s="13" t="s">
        <v>32</v>
      </c>
      <c r="I11" s="7">
        <v>0.60416666666666663</v>
      </c>
      <c r="J11" s="7">
        <v>0.72222222222222221</v>
      </c>
      <c r="K11" s="8">
        <f t="shared" si="0"/>
        <v>0.11805555555555558</v>
      </c>
      <c r="L11" s="9">
        <f t="shared" si="2"/>
        <v>62241</v>
      </c>
      <c r="M11" s="10">
        <v>62266</v>
      </c>
      <c r="N11" s="11">
        <f t="shared" si="1"/>
        <v>25</v>
      </c>
    </row>
    <row r="12" spans="1:14" ht="30" customHeight="1" x14ac:dyDescent="0.25">
      <c r="A12" s="14"/>
      <c r="B12" s="15">
        <v>44718</v>
      </c>
      <c r="C12" s="16" t="s">
        <v>33</v>
      </c>
      <c r="D12" s="17" t="s">
        <v>34</v>
      </c>
      <c r="E12" s="5" t="s">
        <v>35</v>
      </c>
      <c r="F12" s="18" t="s">
        <v>36</v>
      </c>
      <c r="G12" s="6" t="s">
        <v>37</v>
      </c>
      <c r="H12" s="19" t="s">
        <v>38</v>
      </c>
      <c r="I12" s="20">
        <v>0.39930555555555558</v>
      </c>
      <c r="J12" s="20">
        <v>0.61805555555555558</v>
      </c>
      <c r="K12" s="8">
        <f t="shared" si="0"/>
        <v>0.21875</v>
      </c>
      <c r="L12" s="9">
        <f t="shared" si="2"/>
        <v>62266</v>
      </c>
      <c r="M12" s="21">
        <v>62312</v>
      </c>
      <c r="N12" s="11">
        <f t="shared" si="1"/>
        <v>46</v>
      </c>
    </row>
    <row r="13" spans="1:14" ht="30" customHeight="1" x14ac:dyDescent="0.25">
      <c r="A13" s="2"/>
      <c r="B13" s="3">
        <v>44720</v>
      </c>
      <c r="C13" s="4" t="s">
        <v>39</v>
      </c>
      <c r="D13" s="12" t="s">
        <v>40</v>
      </c>
      <c r="E13" s="5" t="s">
        <v>41</v>
      </c>
      <c r="F13" s="18" t="s">
        <v>42</v>
      </c>
      <c r="G13" s="6" t="s">
        <v>43</v>
      </c>
      <c r="H13" s="13" t="s">
        <v>44</v>
      </c>
      <c r="I13" s="7">
        <v>0.67361111111111116</v>
      </c>
      <c r="J13" s="7">
        <v>0.69444444444444453</v>
      </c>
      <c r="K13" s="8">
        <f t="shared" si="0"/>
        <v>2.083333333333337E-2</v>
      </c>
      <c r="L13" s="9">
        <v>62312</v>
      </c>
      <c r="M13" s="22">
        <v>62317</v>
      </c>
      <c r="N13" s="11">
        <f t="shared" si="1"/>
        <v>5</v>
      </c>
    </row>
    <row r="14" spans="1:14" ht="30" customHeight="1" x14ac:dyDescent="0.25">
      <c r="A14" s="2"/>
      <c r="B14" s="3">
        <v>44721</v>
      </c>
      <c r="C14" s="4" t="s">
        <v>27</v>
      </c>
      <c r="D14" s="12" t="s">
        <v>27</v>
      </c>
      <c r="E14" s="5" t="s">
        <v>28</v>
      </c>
      <c r="F14" s="4" t="s">
        <v>45</v>
      </c>
      <c r="G14" s="6" t="s">
        <v>45</v>
      </c>
      <c r="H14" s="23" t="s">
        <v>46</v>
      </c>
      <c r="I14" s="7">
        <v>0.33333333333333331</v>
      </c>
      <c r="J14" s="7">
        <v>0.54166666666666663</v>
      </c>
      <c r="K14" s="8">
        <f t="shared" si="0"/>
        <v>0.20833333333333331</v>
      </c>
      <c r="L14" s="9">
        <v>62137</v>
      </c>
      <c r="M14" s="10">
        <v>62426</v>
      </c>
      <c r="N14" s="11">
        <f t="shared" si="1"/>
        <v>289</v>
      </c>
    </row>
    <row r="15" spans="1:14" x14ac:dyDescent="0.25">
      <c r="A15" s="2"/>
      <c r="B15" s="3">
        <v>44721</v>
      </c>
      <c r="C15" s="4" t="s">
        <v>27</v>
      </c>
      <c r="D15" s="12" t="s">
        <v>27</v>
      </c>
      <c r="E15" s="5" t="s">
        <v>28</v>
      </c>
      <c r="F15" s="18" t="s">
        <v>47</v>
      </c>
      <c r="G15" s="6" t="s">
        <v>48</v>
      </c>
      <c r="H15" s="4" t="s">
        <v>49</v>
      </c>
      <c r="I15" s="7">
        <v>0.58333333333333337</v>
      </c>
      <c r="J15" s="7">
        <v>0.73263888888888884</v>
      </c>
      <c r="K15" s="8">
        <f t="shared" si="0"/>
        <v>0.14930555555555547</v>
      </c>
      <c r="L15" s="9">
        <f t="shared" si="2"/>
        <v>62426</v>
      </c>
      <c r="M15" s="22">
        <v>62442</v>
      </c>
      <c r="N15" s="11">
        <f t="shared" si="1"/>
        <v>16</v>
      </c>
    </row>
    <row r="16" spans="1:14" x14ac:dyDescent="0.25">
      <c r="A16" s="2"/>
      <c r="B16" s="3">
        <v>44722</v>
      </c>
      <c r="C16" s="4" t="s">
        <v>27</v>
      </c>
      <c r="D16" s="12" t="s">
        <v>27</v>
      </c>
      <c r="E16" s="5" t="s">
        <v>28</v>
      </c>
      <c r="F16" s="4" t="s">
        <v>45</v>
      </c>
      <c r="G16" s="6" t="s">
        <v>45</v>
      </c>
      <c r="H16" s="24" t="s">
        <v>50</v>
      </c>
      <c r="I16" s="7">
        <v>0.35416666666666669</v>
      </c>
      <c r="J16" s="7">
        <v>0.73958333333333337</v>
      </c>
      <c r="K16" s="8">
        <f t="shared" si="0"/>
        <v>0.38541666666666669</v>
      </c>
      <c r="L16" s="9">
        <v>62442</v>
      </c>
      <c r="M16" s="10">
        <v>62553</v>
      </c>
      <c r="N16" s="11">
        <f t="shared" si="1"/>
        <v>111</v>
      </c>
    </row>
    <row r="17" spans="1:14" x14ac:dyDescent="0.25">
      <c r="A17" s="14"/>
      <c r="B17" s="15">
        <v>44725</v>
      </c>
      <c r="C17" s="17" t="s">
        <v>51</v>
      </c>
      <c r="D17" s="17" t="s">
        <v>51</v>
      </c>
      <c r="E17" s="5" t="str">
        <f>IF(D17="","",VLOOKUP(D17,[1]SOLICITANTE!B$3:K$85,10))</f>
        <v>Gabinete nº 22 - Pav. VER - 2º andar</v>
      </c>
      <c r="F17" s="18" t="s">
        <v>52</v>
      </c>
      <c r="G17" s="6" t="s">
        <v>53</v>
      </c>
      <c r="H17" s="18" t="s">
        <v>54</v>
      </c>
      <c r="I17" s="20">
        <v>0.39583333333333331</v>
      </c>
      <c r="J17" s="20">
        <v>0.45833333333333331</v>
      </c>
      <c r="K17" s="8">
        <f t="shared" si="0"/>
        <v>6.25E-2</v>
      </c>
      <c r="L17" s="9">
        <f t="shared" si="2"/>
        <v>62553</v>
      </c>
      <c r="M17" s="21">
        <v>62576</v>
      </c>
      <c r="N17" s="11">
        <f t="shared" si="1"/>
        <v>23</v>
      </c>
    </row>
    <row r="18" spans="1:14" ht="30" customHeight="1" x14ac:dyDescent="0.25">
      <c r="A18" s="14"/>
      <c r="B18" s="15">
        <v>44727</v>
      </c>
      <c r="C18" s="18" t="s">
        <v>55</v>
      </c>
      <c r="D18" s="17" t="s">
        <v>55</v>
      </c>
      <c r="E18" s="5" t="str">
        <f>IF(D18="","",VLOOKUP(D18,[1]SOLICITANTE!B$3:K$85,10))</f>
        <v>Gabinete nº 06 - Pav.VER - 1º andar</v>
      </c>
      <c r="F18" s="18" t="s">
        <v>56</v>
      </c>
      <c r="G18" s="6" t="s">
        <v>37</v>
      </c>
      <c r="H18" s="25" t="s">
        <v>57</v>
      </c>
      <c r="I18" s="20">
        <v>0.4375</v>
      </c>
      <c r="J18" s="20">
        <v>0.54166666666666663</v>
      </c>
      <c r="K18" s="8">
        <f t="shared" si="0"/>
        <v>0.10416666666666663</v>
      </c>
      <c r="L18" s="9">
        <f t="shared" si="2"/>
        <v>62576</v>
      </c>
      <c r="M18" s="21">
        <v>62607</v>
      </c>
      <c r="N18" s="11">
        <f t="shared" si="1"/>
        <v>31</v>
      </c>
    </row>
    <row r="19" spans="1:14" x14ac:dyDescent="0.25">
      <c r="A19" s="14"/>
      <c r="B19" s="15">
        <v>44732</v>
      </c>
      <c r="C19" s="18" t="s">
        <v>58</v>
      </c>
      <c r="D19" s="18" t="s">
        <v>58</v>
      </c>
      <c r="E19" s="5" t="s">
        <v>59</v>
      </c>
      <c r="F19" s="18" t="s">
        <v>60</v>
      </c>
      <c r="G19" s="6" t="s">
        <v>61</v>
      </c>
      <c r="H19" s="18" t="s">
        <v>62</v>
      </c>
      <c r="I19" s="20">
        <v>0.47222222222222227</v>
      </c>
      <c r="J19" s="20">
        <v>0.4861111111111111</v>
      </c>
      <c r="K19" s="8">
        <f t="shared" si="0"/>
        <v>1.388888888888884E-2</v>
      </c>
      <c r="L19" s="9">
        <v>62607</v>
      </c>
      <c r="M19" s="21">
        <v>62612</v>
      </c>
      <c r="N19" s="11">
        <f t="shared" si="1"/>
        <v>5</v>
      </c>
    </row>
    <row r="20" spans="1:14" ht="30" customHeight="1" x14ac:dyDescent="0.25">
      <c r="A20" s="2"/>
      <c r="B20" s="3">
        <v>44733</v>
      </c>
      <c r="C20" s="4" t="s">
        <v>55</v>
      </c>
      <c r="D20" s="12" t="s">
        <v>55</v>
      </c>
      <c r="E20" s="5" t="str">
        <f>IF(D20="","",VLOOKUP(D20,[1]SOLICITANTE!B$3:K$85,10))</f>
        <v>Gabinete nº 06 - Pav.VER - 1º andar</v>
      </c>
      <c r="F20" s="4" t="s">
        <v>63</v>
      </c>
      <c r="G20" s="6" t="s">
        <v>64</v>
      </c>
      <c r="H20" s="13" t="s">
        <v>65</v>
      </c>
      <c r="I20" s="7">
        <v>0.39583333333333331</v>
      </c>
      <c r="J20" s="7">
        <v>0.5</v>
      </c>
      <c r="K20" s="8">
        <f t="shared" si="0"/>
        <v>0.10416666666666669</v>
      </c>
      <c r="L20" s="9">
        <f t="shared" si="2"/>
        <v>62612</v>
      </c>
      <c r="M20" s="10">
        <v>62630</v>
      </c>
      <c r="N20" s="11">
        <f t="shared" si="1"/>
        <v>18</v>
      </c>
    </row>
    <row r="21" spans="1:14" ht="30" customHeight="1" x14ac:dyDescent="0.25">
      <c r="A21" s="14"/>
      <c r="B21" s="15">
        <v>44735</v>
      </c>
      <c r="C21" s="18" t="s">
        <v>39</v>
      </c>
      <c r="D21" s="17" t="s">
        <v>66</v>
      </c>
      <c r="E21" s="5" t="s">
        <v>67</v>
      </c>
      <c r="F21" s="18" t="s">
        <v>68</v>
      </c>
      <c r="G21" s="6" t="s">
        <v>68</v>
      </c>
      <c r="H21" s="25" t="s">
        <v>69</v>
      </c>
      <c r="I21" s="20">
        <v>0.45833333333333331</v>
      </c>
      <c r="J21" s="20">
        <v>0.6875</v>
      </c>
      <c r="K21" s="8">
        <f t="shared" si="0"/>
        <v>0.22916666666666669</v>
      </c>
      <c r="L21" s="9">
        <f t="shared" si="2"/>
        <v>62630</v>
      </c>
      <c r="M21" s="21">
        <v>62702</v>
      </c>
      <c r="N21" s="11">
        <f t="shared" si="1"/>
        <v>72</v>
      </c>
    </row>
    <row r="22" spans="1:14" ht="50.1" customHeight="1" x14ac:dyDescent="0.25">
      <c r="A22" s="2"/>
      <c r="B22" s="3">
        <v>44742</v>
      </c>
      <c r="C22" s="4" t="s">
        <v>55</v>
      </c>
      <c r="D22" s="12" t="s">
        <v>55</v>
      </c>
      <c r="E22" s="5" t="str">
        <f>IF(D22="","",VLOOKUP(D22,[1]SOLICITANTE!B$3:K$85,10))</f>
        <v>Gabinete nº 06 - Pav.VER - 1º andar</v>
      </c>
      <c r="F22" s="4" t="s">
        <v>70</v>
      </c>
      <c r="G22" s="6" t="s">
        <v>70</v>
      </c>
      <c r="H22" s="13" t="s">
        <v>71</v>
      </c>
      <c r="I22" s="7">
        <v>0.41666666666666669</v>
      </c>
      <c r="J22" s="7">
        <v>0.49652777777777773</v>
      </c>
      <c r="K22" s="8">
        <f t="shared" si="0"/>
        <v>7.9861111111111049E-2</v>
      </c>
      <c r="L22" s="9">
        <f t="shared" si="2"/>
        <v>62702</v>
      </c>
      <c r="M22" s="10">
        <v>62727</v>
      </c>
      <c r="N22" s="11">
        <f t="shared" si="1"/>
        <v>25</v>
      </c>
    </row>
    <row r="23" spans="1:14" ht="30" customHeight="1" x14ac:dyDescent="0.25">
      <c r="A23" s="14"/>
      <c r="B23" s="15">
        <v>44742</v>
      </c>
      <c r="C23" s="18" t="s">
        <v>72</v>
      </c>
      <c r="D23" s="17" t="s">
        <v>73</v>
      </c>
      <c r="E23" s="5" t="s">
        <v>74</v>
      </c>
      <c r="F23" s="18" t="s">
        <v>24</v>
      </c>
      <c r="G23" s="6" t="s">
        <v>25</v>
      </c>
      <c r="H23" s="26" t="s">
        <v>75</v>
      </c>
      <c r="I23" s="20">
        <v>0.67361111111111116</v>
      </c>
      <c r="J23" s="20">
        <v>0.70138888888888884</v>
      </c>
      <c r="K23" s="8">
        <f t="shared" si="0"/>
        <v>2.7777777777777679E-2</v>
      </c>
      <c r="L23" s="9">
        <f t="shared" si="2"/>
        <v>62727</v>
      </c>
      <c r="M23" s="21">
        <v>62748</v>
      </c>
      <c r="N23" s="11">
        <f t="shared" si="1"/>
        <v>21</v>
      </c>
    </row>
  </sheetData>
  <mergeCells count="18">
    <mergeCell ref="A5:B5"/>
    <mergeCell ref="D5:I5"/>
    <mergeCell ref="L5:N5"/>
    <mergeCell ref="A1:N1"/>
    <mergeCell ref="A2:N2"/>
    <mergeCell ref="A3:B4"/>
    <mergeCell ref="D3:I4"/>
    <mergeCell ref="L3:N4"/>
    <mergeCell ref="A7:A8"/>
    <mergeCell ref="B7:B8"/>
    <mergeCell ref="C7:C8"/>
    <mergeCell ref="D7:D8"/>
    <mergeCell ref="E7:E8"/>
    <mergeCell ref="F7:F8"/>
    <mergeCell ref="G7:G8"/>
    <mergeCell ref="H7:H8"/>
    <mergeCell ref="I7:K7"/>
    <mergeCell ref="L7:N7"/>
  </mergeCells>
  <dataValidations count="2">
    <dataValidation type="list" allowBlank="1" showInputMessage="1" showErrorMessage="1" sqref="C17 D10:D18 D20:D23" xr:uid="{CFAC06CA-9D1F-49E8-8B4F-28EC05E40D87}">
      <formula1>Solicita</formula1>
    </dataValidation>
    <dataValidation type="list" allowBlank="1" showInputMessage="1" showErrorMessage="1" sqref="D9 C9:C16 D19 C18:C23" xr:uid="{8A9C76DD-B0E5-42B5-9CA2-4AE2AABFC967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cp:lastPrinted>2023-05-30T18:52:51Z</cp:lastPrinted>
  <dcterms:created xsi:type="dcterms:W3CDTF">2023-05-30T17:09:02Z</dcterms:created>
  <dcterms:modified xsi:type="dcterms:W3CDTF">2023-05-30T18:54:00Z</dcterms:modified>
</cp:coreProperties>
</file>