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essab.CMPG\Desktop\Controle Veículos Oficiais_2023\GAX9C83\"/>
    </mc:Choice>
  </mc:AlternateContent>
  <xr:revisionPtr revIDLastSave="0" documentId="8_{529612D7-D284-4ACB-A2E2-847DA24A8167}" xr6:coauthVersionLast="47" xr6:coauthVersionMax="47" xr10:uidLastSave="{00000000-0000-0000-0000-000000000000}"/>
  <bookViews>
    <workbookView xWindow="-120" yWindow="-120" windowWidth="29040" windowHeight="15840" xr2:uid="{D795CDA7-E4F0-4714-8B61-E70EE8372C98}"/>
  </bookViews>
  <sheets>
    <sheet name="Planilha1" sheetId="1" r:id="rId1"/>
  </sheets>
  <externalReferences>
    <externalReference r:id="rId2"/>
  </externalReferences>
  <definedNames>
    <definedName name="_xlnm.Print_Area" localSheetId="0">Planilha1!$A$1:$O$27</definedName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4" i="1" l="1"/>
  <c r="K24" i="1"/>
  <c r="L23" i="1"/>
  <c r="N23" i="1" s="1"/>
  <c r="K23" i="1"/>
  <c r="N22" i="1"/>
  <c r="K22" i="1"/>
  <c r="N21" i="1"/>
  <c r="K21" i="1"/>
  <c r="N20" i="1"/>
  <c r="K20" i="1"/>
  <c r="L19" i="1"/>
  <c r="N19" i="1" s="1"/>
  <c r="K19" i="1"/>
  <c r="L18" i="1"/>
  <c r="N18" i="1" s="1"/>
  <c r="K18" i="1"/>
  <c r="L17" i="1"/>
  <c r="N17" i="1" s="1"/>
  <c r="K17" i="1"/>
  <c r="L16" i="1"/>
  <c r="N16" i="1" s="1"/>
  <c r="K16" i="1"/>
  <c r="N15" i="1"/>
  <c r="K15" i="1"/>
  <c r="N14" i="1"/>
  <c r="K14" i="1"/>
  <c r="N13" i="1"/>
  <c r="K13" i="1"/>
  <c r="N12" i="1"/>
  <c r="K12" i="1"/>
  <c r="N11" i="1"/>
  <c r="K11" i="1"/>
  <c r="N10" i="1"/>
  <c r="K10" i="1"/>
</calcChain>
</file>

<file path=xl/sharedStrings.xml><?xml version="1.0" encoding="utf-8"?>
<sst xmlns="http://schemas.openxmlformats.org/spreadsheetml/2006/main" count="115" uniqueCount="74">
  <si>
    <t>-</t>
  </si>
  <si>
    <t>Diário de Bordo - 2023</t>
  </si>
  <si>
    <t>Registro de Movimentação dos Veículos Oficiais</t>
  </si>
  <si>
    <t>PLACA</t>
  </si>
  <si>
    <t>MARCA / MODELO</t>
  </si>
  <si>
    <t>KM INICIAL</t>
  </si>
  <si>
    <t>GAX3C83</t>
  </si>
  <si>
    <t>TOYOTA/ COROLLA</t>
  </si>
  <si>
    <t>Requis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</si>
  <si>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</si>
  <si>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</si>
  <si>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</si>
  <si>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</si>
  <si>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</si>
  <si>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</si>
  <si>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</si>
  <si>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</si>
  <si>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</si>
  <si>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</si>
  <si>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</si>
  <si>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</si>
  <si>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</si>
  <si>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</si>
  <si>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</si>
  <si>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Angélica Maria dos Santos</t>
  </si>
  <si>
    <t>MOT - Pav. ADM - Térreo</t>
  </si>
  <si>
    <t>São Jorge</t>
  </si>
  <si>
    <t>Bairro São Jorge</t>
  </si>
  <si>
    <t>Lavagem e abasteceimento de veículo oficial</t>
  </si>
  <si>
    <t>Betinho Andrade</t>
  </si>
  <si>
    <t>Gab. 19</t>
  </si>
  <si>
    <t>São Paulo</t>
  </si>
  <si>
    <t>Vereador irá participar de reunião com o Secretário de Segurança Pública de São Paulo, para tratar da ampliação do efetivo policial em Praia Grande e da abertura de IML no Município de Santos, pois o IML de Praia Grande está sobrecarregado.</t>
  </si>
  <si>
    <t>Michele Quintas</t>
  </si>
  <si>
    <t>Gab. 10</t>
  </si>
  <si>
    <t>VILA MIRIM</t>
  </si>
  <si>
    <t>Paço Municipal</t>
  </si>
  <si>
    <t>Reunião com a Sra. Prefeita Raquel Chini pára tratar de questões municipais.</t>
  </si>
  <si>
    <t>Rodrigo Rosário</t>
  </si>
  <si>
    <t>Gab. 12</t>
  </si>
  <si>
    <t>Guarulhos</t>
  </si>
  <si>
    <t>Reunião com Vereadores de Guarulhos para troca de experiências da Escola do Legislativo</t>
  </si>
  <si>
    <t>Emerson Camargo</t>
  </si>
  <si>
    <t>Gab. 17</t>
  </si>
  <si>
    <t>São Vicente</t>
  </si>
  <si>
    <t>Reunião com deputada Solange Freitas para tratar de assunto referente  a Segurança Pública/ Operação Verão.</t>
  </si>
  <si>
    <t>Nailson Araujo de Oliveira</t>
  </si>
  <si>
    <t>Departamento Legislativo</t>
  </si>
  <si>
    <t>Vila Mirim</t>
  </si>
  <si>
    <t>Protocolar Ofícios/ Postar documentos nos Correios</t>
  </si>
  <si>
    <t>Protocolar Ofícios</t>
  </si>
  <si>
    <t>Jackson dos Santos Macedo</t>
  </si>
  <si>
    <t>FIN - Pav. ADM - 1º andar</t>
  </si>
  <si>
    <t>Santos</t>
  </si>
  <si>
    <t>retirada de cilindro de gás para manutenção de ar condicionado do Plenário - FRIGELAR</t>
  </si>
  <si>
    <t>Reunião com a Prefeita Rachel Chini</t>
  </si>
  <si>
    <t>Carlos Eduardo Barbosa</t>
  </si>
  <si>
    <t>Gab. 14</t>
  </si>
  <si>
    <t>Jd. Princesa</t>
  </si>
  <si>
    <t>Jd. Pricesa</t>
  </si>
  <si>
    <t>Verificar via pública onde ocorre a feira livre do jd. Princesa, referente a indicação do Vereador</t>
  </si>
  <si>
    <t>Forte</t>
  </si>
  <si>
    <t>Postar cartas</t>
  </si>
  <si>
    <t xml:space="preserve">Edna </t>
  </si>
  <si>
    <t>Copa</t>
  </si>
  <si>
    <t>Guilhermina</t>
  </si>
  <si>
    <t>Aquisição de garrafas térmicas para uso desta Edilidade/ ATACADÃO</t>
  </si>
  <si>
    <t>Jd. Guilhermina</t>
  </si>
  <si>
    <t>Verificar via pública onde ocorre a feira livre do jd. Guilhermina, referente a indicação do Vereador</t>
  </si>
  <si>
    <t>27/02/20233</t>
  </si>
  <si>
    <t>Sítio do Campo</t>
  </si>
  <si>
    <t>Bairro Sítio do Campo</t>
  </si>
  <si>
    <t>Abastecimento de veículo oficial</t>
  </si>
  <si>
    <t>Michelle Quintas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</si>
</sst>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64" fontId="6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10" fillId="2" borderId="13" xfId="0" applyFont="1" applyFill="1" applyBorder="1" applyAlignment="1" applyProtection="1">
      <alignment horizontal="center" vertical="center" wrapText="1"/>
      <protection locked="0"/>
    </xf>
    <xf numFmtId="14" fontId="0" fillId="2" borderId="13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165" fontId="0" fillId="2" borderId="13" xfId="0" applyNumberFormat="1" applyFill="1" applyBorder="1" applyAlignment="1" applyProtection="1">
      <alignment horizontal="center" vertical="center" wrapText="1"/>
      <protection locked="0"/>
    </xf>
    <xf numFmtId="165" fontId="0" fillId="4" borderId="15" xfId="0" applyNumberFormat="1" applyFill="1" applyBorder="1" applyAlignment="1" applyProtection="1">
      <alignment horizontal="center" vertical="center" wrapText="1"/>
      <protection locked="0"/>
    </xf>
    <xf numFmtId="164" fontId="0" fillId="4" borderId="13" xfId="1" applyNumberFormat="1" applyFont="1" applyFill="1" applyBorder="1" applyAlignment="1" applyProtection="1">
      <alignment horizontal="center" vertical="center" wrapText="1"/>
      <protection locked="0"/>
    </xf>
    <xf numFmtId="164" fontId="0" fillId="2" borderId="13" xfId="1" applyNumberFormat="1" applyFont="1" applyFill="1" applyBorder="1" applyAlignment="1" applyProtection="1">
      <alignment horizontal="center" vertical="center" wrapText="1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14" fontId="0" fillId="2" borderId="13" xfId="0" applyNumberFormat="1" applyFill="1" applyBorder="1" applyAlignment="1" applyProtection="1">
      <alignment horizontal="center" vertical="center"/>
      <protection locked="0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4" fontId="0" fillId="2" borderId="13" xfId="1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10" fillId="3" borderId="14" xfId="0" applyFont="1" applyFill="1" applyBorder="1" applyAlignment="1">
      <alignment horizontal="left" vertical="center"/>
    </xf>
    <xf numFmtId="0" fontId="0" fillId="3" borderId="14" xfId="0" applyFill="1" applyBorder="1" applyAlignment="1" applyProtection="1">
      <alignment horizontal="left" vertical="center"/>
      <protection locked="0"/>
    </xf>
    <xf numFmtId="165" fontId="0" fillId="3" borderId="15" xfId="0" applyNumberFormat="1" applyFill="1" applyBorder="1" applyAlignment="1" applyProtection="1">
      <alignment horizontal="center" vertical="center" wrapText="1"/>
      <protection locked="0"/>
    </xf>
    <xf numFmtId="164" fontId="0" fillId="3" borderId="13" xfId="1" applyNumberFormat="1" applyFont="1" applyFill="1" applyBorder="1" applyAlignment="1" applyProtection="1">
      <alignment horizontal="center" vertical="center" wrapText="1"/>
      <protection locked="0"/>
    </xf>
    <xf numFmtId="165" fontId="0" fillId="3" borderId="15" xfId="0" applyNumberFormat="1" applyFill="1" applyBorder="1" applyAlignment="1" applyProtection="1">
      <alignment horizontal="center" vertical="center"/>
      <protection locked="0"/>
    </xf>
    <xf numFmtId="164" fontId="0" fillId="3" borderId="13" xfId="1" applyNumberFormat="1" applyFont="1" applyFill="1" applyBorder="1" applyAlignment="1" applyProtection="1">
      <alignment horizontal="center" vertical="center"/>
      <protection locked="0"/>
    </xf>
    <xf numFmtId="1" fontId="11" fillId="3" borderId="13" xfId="0" applyNumberFormat="1" applyFont="1" applyFill="1" applyBorder="1" applyAlignment="1" applyProtection="1">
      <alignment horizontal="center" vertical="center" wrapText="1"/>
      <protection locked="0"/>
    </xf>
    <xf numFmtId="1" fontId="11" fillId="3" borderId="13" xfId="0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M3" t="str">
            <v>ASSESSORIA</v>
          </cell>
        </row>
        <row r="4">
          <cell r="M4" t="str">
            <v>Administrativo</v>
          </cell>
        </row>
        <row r="5">
          <cell r="M5" t="str">
            <v>Legislativo</v>
          </cell>
        </row>
        <row r="6">
          <cell r="M6" t="str">
            <v>Financeiro</v>
          </cell>
        </row>
        <row r="7">
          <cell r="M7">
            <v>0</v>
          </cell>
        </row>
        <row r="8">
          <cell r="M8" t="str">
            <v>Angélica Maria dos Santos</v>
          </cell>
        </row>
        <row r="9">
          <cell r="M9" t="str">
            <v>Felipe Simão Gomes</v>
          </cell>
        </row>
        <row r="10">
          <cell r="M10" t="str">
            <v>Jackson dos Santos Macedo</v>
          </cell>
        </row>
        <row r="11">
          <cell r="M11" t="str">
            <v>João Augusto Rios</v>
          </cell>
        </row>
        <row r="12">
          <cell r="M12" t="str">
            <v>Luiz Henrique Nunes Junior</v>
          </cell>
        </row>
        <row r="13">
          <cell r="M13" t="str">
            <v>Marcelo Cabral Chuva</v>
          </cell>
        </row>
        <row r="14">
          <cell r="M14" t="str">
            <v>Sergio Roberto Bonini Marinho</v>
          </cell>
        </row>
        <row r="15">
          <cell r="M15" t="str">
            <v>Wlamir Peruzzetto</v>
          </cell>
        </row>
        <row r="16">
          <cell r="M16">
            <v>0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04548-14E0-4DCC-8BBF-2E6162CB804E}">
  <dimension ref="A1:N24"/>
  <sheetViews>
    <sheetView tabSelected="1" view="pageBreakPreview" zoomScale="60" zoomScaleNormal="100" workbookViewId="0">
      <selection activeCell="S18" sqref="S18"/>
    </sheetView>
  </sheetViews>
  <sheetFormatPr defaultRowHeight="15" x14ac:dyDescent="0.25"/>
  <cols>
    <col min="2" max="2" width="13.7109375" bestFit="1" customWidth="1"/>
    <col min="3" max="3" width="47.5703125" customWidth="1"/>
    <col min="4" max="4" width="50.42578125" customWidth="1"/>
    <col min="5" max="5" width="41.85546875" bestFit="1" customWidth="1"/>
    <col min="6" max="6" width="35.7109375" customWidth="1"/>
    <col min="7" max="7" width="33.7109375" customWidth="1"/>
    <col min="8" max="8" width="47.5703125" bestFit="1" customWidth="1"/>
    <col min="9" max="9" width="19.28515625" customWidth="1"/>
    <col min="10" max="10" width="18.85546875" customWidth="1"/>
    <col min="11" max="11" width="15.5703125" customWidth="1"/>
    <col min="12" max="12" width="13" customWidth="1"/>
    <col min="13" max="13" width="12.42578125" customWidth="1"/>
    <col min="14" max="14" width="13.7109375" bestFit="1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6.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1.75" thickBot="1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A4" s="4" t="s">
        <v>3</v>
      </c>
      <c r="B4" s="5"/>
      <c r="D4" s="6" t="s">
        <v>4</v>
      </c>
      <c r="E4" s="7"/>
      <c r="F4" s="7"/>
      <c r="G4" s="7"/>
      <c r="H4" s="7"/>
      <c r="I4" s="8"/>
      <c r="L4" s="6" t="s">
        <v>5</v>
      </c>
      <c r="M4" s="7"/>
      <c r="N4" s="8"/>
    </row>
    <row r="5" spans="1:14" x14ac:dyDescent="0.25">
      <c r="A5" s="9"/>
      <c r="B5" s="10"/>
      <c r="D5" s="11"/>
      <c r="E5" s="12"/>
      <c r="F5" s="12"/>
      <c r="G5" s="12"/>
      <c r="H5" s="12"/>
      <c r="I5" s="13"/>
      <c r="L5" s="11"/>
      <c r="M5" s="12"/>
      <c r="N5" s="13"/>
    </row>
    <row r="6" spans="1:14" ht="21.75" thickBot="1" x14ac:dyDescent="0.3">
      <c r="A6" s="14" t="s">
        <v>6</v>
      </c>
      <c r="B6" s="15"/>
      <c r="D6" s="14" t="s">
        <v>7</v>
      </c>
      <c r="E6" s="16"/>
      <c r="F6" s="17"/>
      <c r="G6" s="18"/>
      <c r="H6" s="18"/>
      <c r="I6" s="15"/>
      <c r="L6" s="19">
        <v>12</v>
      </c>
      <c r="M6" s="20"/>
      <c r="N6" s="21"/>
    </row>
    <row r="7" spans="1:14" ht="15.75" thickBot="1" x14ac:dyDescent="0.3"/>
    <row r="8" spans="1:14" ht="16.5" thickBot="1" x14ac:dyDescent="0.3">
      <c r="A8" s="22" t="s">
        <v>8</v>
      </c>
      <c r="B8" s="22" t="s">
        <v>9</v>
      </c>
      <c r="C8" s="23" t="s">
        <v>10</v>
      </c>
      <c r="D8" s="23" t="s">
        <v>11</v>
      </c>
      <c r="E8" s="24" t="s">
        <v>12</v>
      </c>
      <c r="F8" s="23" t="s">
        <v>13</v>
      </c>
      <c r="G8" s="23" t="s">
        <v>14</v>
      </c>
      <c r="H8" s="24" t="s">
        <v>15</v>
      </c>
      <c r="I8" s="24" t="s">
        <v>16</v>
      </c>
      <c r="J8" s="23"/>
      <c r="K8" s="23"/>
      <c r="L8" s="24" t="s">
        <v>17</v>
      </c>
      <c r="M8" s="23"/>
      <c r="N8" s="23"/>
    </row>
    <row r="9" spans="1:14" ht="63.75" thickBot="1" x14ac:dyDescent="0.3">
      <c r="A9" s="22"/>
      <c r="B9" s="22"/>
      <c r="C9" s="23"/>
      <c r="D9" s="23"/>
      <c r="E9" s="23"/>
      <c r="F9" s="23"/>
      <c r="G9" s="23"/>
      <c r="H9" s="23"/>
      <c r="I9" s="25" t="s">
        <v>18</v>
      </c>
      <c r="J9" s="25" t="s">
        <v>19</v>
      </c>
      <c r="K9" s="25" t="s">
        <v>20</v>
      </c>
      <c r="L9" s="25" t="s">
        <v>21</v>
      </c>
      <c r="M9" s="25" t="s">
        <v>22</v>
      </c>
      <c r="N9" s="25" t="s">
        <v>23</v>
      </c>
    </row>
    <row r="10" spans="1:14" ht="30" customHeight="1" x14ac:dyDescent="0.25">
      <c r="A10" s="26"/>
      <c r="B10" s="27">
        <v>44964</v>
      </c>
      <c r="C10" s="28" t="s">
        <v>24</v>
      </c>
      <c r="D10" s="28" t="s">
        <v>24</v>
      </c>
      <c r="E10" s="47" t="s">
        <v>25</v>
      </c>
      <c r="F10" s="29" t="s">
        <v>26</v>
      </c>
      <c r="G10" s="30" t="s">
        <v>27</v>
      </c>
      <c r="H10" s="31" t="s">
        <v>28</v>
      </c>
      <c r="I10" s="32">
        <v>0.38194444444444442</v>
      </c>
      <c r="J10" s="32">
        <v>0.45833333333333331</v>
      </c>
      <c r="K10" s="33">
        <f>IF(I10="","",IF(J10="","",J10-I10))</f>
        <v>7.6388888888888895E-2</v>
      </c>
      <c r="L10" s="34">
        <v>12</v>
      </c>
      <c r="M10" s="35">
        <v>25</v>
      </c>
      <c r="N10" s="53">
        <f>IF(M10=0,"",M10-L10)</f>
        <v>13</v>
      </c>
    </row>
    <row r="11" spans="1:14" ht="110.1" customHeight="1" x14ac:dyDescent="0.25">
      <c r="A11" s="26"/>
      <c r="B11" s="27">
        <v>44965</v>
      </c>
      <c r="C11" s="28" t="s">
        <v>24</v>
      </c>
      <c r="D11" s="28" t="s">
        <v>29</v>
      </c>
      <c r="E11" s="47" t="s">
        <v>30</v>
      </c>
      <c r="F11" s="29" t="s">
        <v>31</v>
      </c>
      <c r="G11" s="48" t="s">
        <v>31</v>
      </c>
      <c r="H11" s="28" t="s">
        <v>32</v>
      </c>
      <c r="I11" s="32">
        <v>0.29166666666666669</v>
      </c>
      <c r="J11" s="32">
        <v>0.68055555555555547</v>
      </c>
      <c r="K11" s="49">
        <f>IF(I11="","",IF(J11="","",J11-I11))</f>
        <v>0.38888888888888878</v>
      </c>
      <c r="L11" s="50">
        <v>25</v>
      </c>
      <c r="M11" s="35">
        <v>225</v>
      </c>
      <c r="N11" s="53">
        <f>IF(M11=0,"",M11-L11)</f>
        <v>200</v>
      </c>
    </row>
    <row r="12" spans="1:14" ht="30" customHeight="1" x14ac:dyDescent="0.25">
      <c r="A12" s="36"/>
      <c r="B12" s="37">
        <v>44966</v>
      </c>
      <c r="C12" s="29" t="s">
        <v>24</v>
      </c>
      <c r="D12" s="29" t="s">
        <v>33</v>
      </c>
      <c r="E12" s="47" t="s">
        <v>34</v>
      </c>
      <c r="F12" s="29" t="s">
        <v>35</v>
      </c>
      <c r="G12" s="48" t="s">
        <v>36</v>
      </c>
      <c r="H12" s="28" t="s">
        <v>37</v>
      </c>
      <c r="I12" s="38">
        <v>0.36805555555555558</v>
      </c>
      <c r="J12" s="38">
        <v>0.42708333333333331</v>
      </c>
      <c r="K12" s="51">
        <f t="shared" ref="K12:K24" si="0">IF(I12="","",IF(J12="","",J12-I12))</f>
        <v>5.9027777777777735E-2</v>
      </c>
      <c r="L12" s="52">
        <v>225</v>
      </c>
      <c r="M12" s="39">
        <v>246</v>
      </c>
      <c r="N12" s="54">
        <f t="shared" ref="N12:N24" si="1">IF(M12=0,"",M12-L12)</f>
        <v>21</v>
      </c>
    </row>
    <row r="13" spans="1:14" ht="30" customHeight="1" x14ac:dyDescent="0.25">
      <c r="A13" s="36"/>
      <c r="B13" s="37">
        <v>44966</v>
      </c>
      <c r="C13" s="29" t="s">
        <v>24</v>
      </c>
      <c r="D13" s="40" t="s">
        <v>38</v>
      </c>
      <c r="E13" s="47" t="s">
        <v>39</v>
      </c>
      <c r="F13" s="29" t="s">
        <v>40</v>
      </c>
      <c r="G13" s="48" t="s">
        <v>40</v>
      </c>
      <c r="H13" s="28" t="s">
        <v>41</v>
      </c>
      <c r="I13" s="38">
        <v>0.45833333333333331</v>
      </c>
      <c r="J13" s="38">
        <v>0.74305555555555547</v>
      </c>
      <c r="K13" s="51">
        <f t="shared" si="0"/>
        <v>0.28472222222222215</v>
      </c>
      <c r="L13" s="52">
        <v>246</v>
      </c>
      <c r="M13" s="39">
        <v>454</v>
      </c>
      <c r="N13" s="54">
        <f t="shared" si="1"/>
        <v>208</v>
      </c>
    </row>
    <row r="14" spans="1:14" ht="30" customHeight="1" x14ac:dyDescent="0.25">
      <c r="A14" s="36"/>
      <c r="B14" s="37">
        <v>44967</v>
      </c>
      <c r="C14" s="29" t="s">
        <v>24</v>
      </c>
      <c r="D14" s="29" t="s">
        <v>42</v>
      </c>
      <c r="E14" s="47" t="s">
        <v>43</v>
      </c>
      <c r="F14" s="29" t="s">
        <v>44</v>
      </c>
      <c r="G14" s="48" t="s">
        <v>44</v>
      </c>
      <c r="H14" s="28" t="s">
        <v>45</v>
      </c>
      <c r="I14" s="38">
        <v>0.41666666666666669</v>
      </c>
      <c r="J14" s="38">
        <v>0.50694444444444442</v>
      </c>
      <c r="K14" s="51">
        <f t="shared" si="0"/>
        <v>9.0277777777777735E-2</v>
      </c>
      <c r="L14" s="52">
        <v>454</v>
      </c>
      <c r="M14" s="39">
        <v>494</v>
      </c>
      <c r="N14" s="54">
        <f t="shared" si="1"/>
        <v>40</v>
      </c>
    </row>
    <row r="15" spans="1:14" ht="30" customHeight="1" x14ac:dyDescent="0.25">
      <c r="A15" s="36"/>
      <c r="B15" s="37">
        <v>44967</v>
      </c>
      <c r="C15" s="29" t="s">
        <v>24</v>
      </c>
      <c r="D15" s="40" t="s">
        <v>46</v>
      </c>
      <c r="E15" s="47" t="s">
        <v>47</v>
      </c>
      <c r="F15" s="29" t="s">
        <v>48</v>
      </c>
      <c r="G15" s="48" t="s">
        <v>36</v>
      </c>
      <c r="H15" s="28" t="s">
        <v>49</v>
      </c>
      <c r="I15" s="38">
        <v>0.54861111111111105</v>
      </c>
      <c r="J15" s="38">
        <v>0.61805555555555558</v>
      </c>
      <c r="K15" s="51">
        <f t="shared" si="0"/>
        <v>6.9444444444444531E-2</v>
      </c>
      <c r="L15" s="52">
        <v>494</v>
      </c>
      <c r="M15" s="39">
        <v>522</v>
      </c>
      <c r="N15" s="54">
        <f t="shared" si="1"/>
        <v>28</v>
      </c>
    </row>
    <row r="16" spans="1:14" ht="30" customHeight="1" x14ac:dyDescent="0.25">
      <c r="A16" s="41"/>
      <c r="B16" s="42">
        <v>44970</v>
      </c>
      <c r="C16" s="29" t="s">
        <v>24</v>
      </c>
      <c r="D16" s="40" t="s">
        <v>46</v>
      </c>
      <c r="E16" s="47" t="s">
        <v>47</v>
      </c>
      <c r="F16" s="29" t="s">
        <v>48</v>
      </c>
      <c r="G16" s="48" t="s">
        <v>36</v>
      </c>
      <c r="H16" s="28" t="s">
        <v>50</v>
      </c>
      <c r="I16" s="43">
        <v>0.41666666666666669</v>
      </c>
      <c r="J16" s="43">
        <v>0.4513888888888889</v>
      </c>
      <c r="K16" s="51">
        <f t="shared" si="0"/>
        <v>3.472222222222221E-2</v>
      </c>
      <c r="L16" s="52">
        <f t="shared" ref="L16:L24" si="2">M15</f>
        <v>522</v>
      </c>
      <c r="M16" s="44">
        <v>544</v>
      </c>
      <c r="N16" s="54">
        <f t="shared" si="1"/>
        <v>22</v>
      </c>
    </row>
    <row r="17" spans="1:14" ht="30" customHeight="1" x14ac:dyDescent="0.25">
      <c r="A17" s="41"/>
      <c r="B17" s="42">
        <v>44970</v>
      </c>
      <c r="C17" s="31" t="s">
        <v>24</v>
      </c>
      <c r="D17" s="45" t="s">
        <v>51</v>
      </c>
      <c r="E17" s="47" t="s">
        <v>52</v>
      </c>
      <c r="F17" s="29" t="s">
        <v>53</v>
      </c>
      <c r="G17" s="48" t="s">
        <v>53</v>
      </c>
      <c r="H17" s="46" t="s">
        <v>54</v>
      </c>
      <c r="I17" s="43">
        <v>0.59027777777777779</v>
      </c>
      <c r="J17" s="43">
        <v>0.70833333333333337</v>
      </c>
      <c r="K17" s="51">
        <f t="shared" si="0"/>
        <v>0.11805555555555558</v>
      </c>
      <c r="L17" s="52">
        <f t="shared" si="2"/>
        <v>544</v>
      </c>
      <c r="M17" s="44">
        <v>577</v>
      </c>
      <c r="N17" s="54">
        <f t="shared" si="1"/>
        <v>33</v>
      </c>
    </row>
    <row r="18" spans="1:14" ht="30" customHeight="1" x14ac:dyDescent="0.25">
      <c r="A18" s="41"/>
      <c r="B18" s="42">
        <v>44972</v>
      </c>
      <c r="C18" s="31" t="s">
        <v>24</v>
      </c>
      <c r="D18" s="31" t="s">
        <v>33</v>
      </c>
      <c r="E18" s="47" t="s">
        <v>34</v>
      </c>
      <c r="F18" s="29" t="s">
        <v>48</v>
      </c>
      <c r="G18" s="48" t="s">
        <v>36</v>
      </c>
      <c r="H18" s="46" t="s">
        <v>55</v>
      </c>
      <c r="I18" s="43">
        <v>0.375</v>
      </c>
      <c r="J18" s="43">
        <v>0.625</v>
      </c>
      <c r="K18" s="51">
        <f t="shared" si="0"/>
        <v>0.25</v>
      </c>
      <c r="L18" s="52">
        <f t="shared" si="2"/>
        <v>577</v>
      </c>
      <c r="M18" s="44">
        <v>608</v>
      </c>
      <c r="N18" s="54">
        <f t="shared" si="1"/>
        <v>31</v>
      </c>
    </row>
    <row r="19" spans="1:14" ht="30" customHeight="1" x14ac:dyDescent="0.25">
      <c r="A19" s="41"/>
      <c r="B19" s="37">
        <v>44973</v>
      </c>
      <c r="C19" s="29" t="s">
        <v>24</v>
      </c>
      <c r="D19" s="29" t="s">
        <v>56</v>
      </c>
      <c r="E19" s="47" t="s">
        <v>57</v>
      </c>
      <c r="F19" s="29" t="s">
        <v>58</v>
      </c>
      <c r="G19" s="48" t="s">
        <v>59</v>
      </c>
      <c r="H19" s="28" t="s">
        <v>60</v>
      </c>
      <c r="I19" s="38">
        <v>0.41666666666666669</v>
      </c>
      <c r="J19" s="38">
        <v>0.49305555555555558</v>
      </c>
      <c r="K19" s="51">
        <f t="shared" si="0"/>
        <v>7.6388888888888895E-2</v>
      </c>
      <c r="L19" s="52">
        <f t="shared" si="2"/>
        <v>608</v>
      </c>
      <c r="M19" s="39">
        <v>673</v>
      </c>
      <c r="N19" s="54">
        <f t="shared" si="1"/>
        <v>65</v>
      </c>
    </row>
    <row r="20" spans="1:14" ht="30" customHeight="1" x14ac:dyDescent="0.25">
      <c r="A20" s="36"/>
      <c r="B20" s="37">
        <v>44973</v>
      </c>
      <c r="C20" s="29" t="s">
        <v>24</v>
      </c>
      <c r="D20" s="40" t="s">
        <v>46</v>
      </c>
      <c r="E20" s="47" t="s">
        <v>47</v>
      </c>
      <c r="F20" s="29" t="s">
        <v>61</v>
      </c>
      <c r="G20" s="48" t="s">
        <v>61</v>
      </c>
      <c r="H20" s="28" t="s">
        <v>62</v>
      </c>
      <c r="I20" s="38">
        <v>0.59027777777777779</v>
      </c>
      <c r="J20" s="38">
        <v>0.62152777777777779</v>
      </c>
      <c r="K20" s="51">
        <f t="shared" si="0"/>
        <v>3.125E-2</v>
      </c>
      <c r="L20" s="52">
        <v>673</v>
      </c>
      <c r="M20" s="39">
        <v>677</v>
      </c>
      <c r="N20" s="54">
        <f>M20-L20</f>
        <v>4</v>
      </c>
    </row>
    <row r="21" spans="1:14" ht="30" customHeight="1" x14ac:dyDescent="0.25">
      <c r="A21" s="36"/>
      <c r="B21" s="37">
        <v>44973</v>
      </c>
      <c r="C21" s="29" t="s">
        <v>24</v>
      </c>
      <c r="D21" s="40" t="s">
        <v>63</v>
      </c>
      <c r="E21" s="47" t="s">
        <v>64</v>
      </c>
      <c r="F21" s="29" t="s">
        <v>65</v>
      </c>
      <c r="G21" s="48" t="s">
        <v>65</v>
      </c>
      <c r="H21" s="28" t="s">
        <v>66</v>
      </c>
      <c r="I21" s="38">
        <v>0.63194444444444442</v>
      </c>
      <c r="J21" s="38">
        <v>0.68055555555555547</v>
      </c>
      <c r="K21" s="51">
        <f t="shared" si="0"/>
        <v>4.8611111111111049E-2</v>
      </c>
      <c r="L21" s="52">
        <v>677</v>
      </c>
      <c r="M21" s="39">
        <v>682</v>
      </c>
      <c r="N21" s="54">
        <f t="shared" si="1"/>
        <v>5</v>
      </c>
    </row>
    <row r="22" spans="1:14" ht="30" customHeight="1" x14ac:dyDescent="0.25">
      <c r="A22" s="41"/>
      <c r="B22" s="42">
        <v>44974</v>
      </c>
      <c r="C22" s="29" t="s">
        <v>24</v>
      </c>
      <c r="D22" s="29" t="s">
        <v>56</v>
      </c>
      <c r="E22" s="47" t="s">
        <v>57</v>
      </c>
      <c r="F22" s="29" t="s">
        <v>65</v>
      </c>
      <c r="G22" s="48" t="s">
        <v>67</v>
      </c>
      <c r="H22" s="28" t="s">
        <v>68</v>
      </c>
      <c r="I22" s="43">
        <v>0.4375</v>
      </c>
      <c r="J22" s="43">
        <v>0.47222222222222227</v>
      </c>
      <c r="K22" s="51">
        <f t="shared" si="0"/>
        <v>3.4722222222222265E-2</v>
      </c>
      <c r="L22" s="52">
        <v>682</v>
      </c>
      <c r="M22" s="44">
        <v>699</v>
      </c>
      <c r="N22" s="54">
        <f t="shared" si="1"/>
        <v>17</v>
      </c>
    </row>
    <row r="23" spans="1:14" ht="30" customHeight="1" x14ac:dyDescent="0.25">
      <c r="A23" s="41"/>
      <c r="B23" s="42" t="s">
        <v>69</v>
      </c>
      <c r="C23" s="31" t="s">
        <v>24</v>
      </c>
      <c r="D23" s="31" t="s">
        <v>24</v>
      </c>
      <c r="E23" s="47" t="s">
        <v>25</v>
      </c>
      <c r="F23" s="29" t="s">
        <v>70</v>
      </c>
      <c r="G23" s="48" t="s">
        <v>71</v>
      </c>
      <c r="H23" s="31" t="s">
        <v>72</v>
      </c>
      <c r="I23" s="43">
        <v>0.44791666666666669</v>
      </c>
      <c r="J23" s="43">
        <v>0.45833333333333331</v>
      </c>
      <c r="K23" s="51">
        <f t="shared" si="0"/>
        <v>1.041666666666663E-2</v>
      </c>
      <c r="L23" s="52">
        <f t="shared" si="2"/>
        <v>699</v>
      </c>
      <c r="M23" s="44">
        <v>714</v>
      </c>
      <c r="N23" s="54">
        <f t="shared" si="1"/>
        <v>15</v>
      </c>
    </row>
    <row r="24" spans="1:14" ht="30" customHeight="1" x14ac:dyDescent="0.25">
      <c r="A24" s="36"/>
      <c r="B24" s="37">
        <v>44985</v>
      </c>
      <c r="C24" s="29" t="s">
        <v>24</v>
      </c>
      <c r="D24" s="40" t="s">
        <v>73</v>
      </c>
      <c r="E24" s="47" t="s">
        <v>34</v>
      </c>
      <c r="F24" s="29" t="s">
        <v>48</v>
      </c>
      <c r="G24" s="48" t="s">
        <v>36</v>
      </c>
      <c r="H24" s="46" t="s">
        <v>55</v>
      </c>
      <c r="I24" s="38">
        <v>0.39583333333333331</v>
      </c>
      <c r="J24" s="38">
        <v>110</v>
      </c>
      <c r="K24" s="51">
        <f t="shared" si="0"/>
        <v>109.60416666666667</v>
      </c>
      <c r="L24" s="52">
        <v>714</v>
      </c>
      <c r="M24" s="39">
        <v>739</v>
      </c>
      <c r="N24" s="54">
        <f t="shared" si="1"/>
        <v>25</v>
      </c>
    </row>
  </sheetData>
  <mergeCells count="19">
    <mergeCell ref="G8:G9"/>
    <mergeCell ref="H8:H9"/>
    <mergeCell ref="I8:K8"/>
    <mergeCell ref="L8:N8"/>
    <mergeCell ref="A6:B6"/>
    <mergeCell ref="D6:I6"/>
    <mergeCell ref="L6:N6"/>
    <mergeCell ref="A8:A9"/>
    <mergeCell ref="B8:B9"/>
    <mergeCell ref="C8:C9"/>
    <mergeCell ref="D8:D9"/>
    <mergeCell ref="E8:E9"/>
    <mergeCell ref="F8:F9"/>
    <mergeCell ref="A1:N1"/>
    <mergeCell ref="A2:N2"/>
    <mergeCell ref="A3:N3"/>
    <mergeCell ref="A4:B5"/>
    <mergeCell ref="D4:I5"/>
    <mergeCell ref="L4:N5"/>
  </mergeCells>
  <dataValidations count="1">
    <dataValidation type="list" allowBlank="1" showInputMessage="1" showErrorMessage="1" sqref="D14 D18:D19 D22:D23 D10:D12 C10:C24" xr:uid="{9E5D0259-7277-4B01-9459-68020406D54D}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9" scale="3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Bechilia</dc:creator>
  <cp:lastModifiedBy>Vanessa Bechilia</cp:lastModifiedBy>
  <cp:lastPrinted>2023-09-28T17:08:30Z</cp:lastPrinted>
  <dcterms:created xsi:type="dcterms:W3CDTF">2023-09-28T17:03:27Z</dcterms:created>
  <dcterms:modified xsi:type="dcterms:W3CDTF">2023-09-28T17:08:58Z</dcterms:modified>
</cp:coreProperties>
</file>