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Plan1!$A$1:$O$31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30" i="1" l="1"/>
  <c r="L30" i="1"/>
  <c r="K30" i="1"/>
  <c r="L29" i="1"/>
  <c r="N29" i="1" s="1"/>
  <c r="K29" i="1"/>
  <c r="L28" i="1"/>
  <c r="N28" i="1" s="1"/>
  <c r="K28" i="1"/>
  <c r="L27" i="1"/>
  <c r="N27" i="1" s="1"/>
  <c r="K27" i="1"/>
  <c r="N26" i="1"/>
  <c r="L26" i="1"/>
  <c r="K26" i="1"/>
  <c r="L25" i="1"/>
  <c r="N25" i="1" s="1"/>
  <c r="K25" i="1"/>
  <c r="L24" i="1"/>
  <c r="N24" i="1" s="1"/>
  <c r="K24" i="1"/>
  <c r="L23" i="1"/>
  <c r="N23" i="1" s="1"/>
  <c r="K23" i="1"/>
  <c r="L22" i="1"/>
  <c r="N22" i="1" s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E16" i="1"/>
  <c r="N15" i="1"/>
  <c r="K15" i="1"/>
  <c r="N14" i="1"/>
  <c r="K14" i="1"/>
  <c r="N13" i="1"/>
  <c r="K13" i="1"/>
  <c r="N12" i="1"/>
  <c r="K12" i="1"/>
  <c r="L11" i="1"/>
  <c r="N11" i="1" s="1"/>
  <c r="K11" i="1"/>
  <c r="E11" i="1"/>
  <c r="N10" i="1"/>
  <c r="K10" i="1"/>
</calcChain>
</file>

<file path=xl/sharedStrings.xml><?xml version="1.0" encoding="utf-8"?>
<sst xmlns="http://schemas.openxmlformats.org/spreadsheetml/2006/main" count="147" uniqueCount="70">
  <si>
    <t>Diário de Bordo - 2022</t>
  </si>
  <si>
    <t>Registro de Movimentação dos Veículos Oficiais</t>
  </si>
  <si>
    <t>PLACA</t>
  </si>
  <si>
    <t>MARCA / MODELO</t>
  </si>
  <si>
    <t>KM INICIAL</t>
  </si>
  <si>
    <t>FSQ-3841</t>
  </si>
  <si>
    <t>VW JETTA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</si>
  <si>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</si>
  <si>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</si>
  <si>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</si>
  <si>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</si>
  <si>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</si>
  <si>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</si>
  <si>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</si>
  <si>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</si>
  <si>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</si>
  <si>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</si>
  <si>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</si>
  <si>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</si>
  <si>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</si>
  <si>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</si>
  <si>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</si>
  <si>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</si>
  <si>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</si>
  <si>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Giovanna Sale Dobbins</t>
  </si>
  <si>
    <t>Gabinete da Presidência</t>
  </si>
  <si>
    <t>Itanhaem</t>
  </si>
  <si>
    <t>Itanhaém</t>
  </si>
  <si>
    <t>Reunião do Sr. Presidente com o Sr. Presidente da Câmara de Itanhém Silvio César de Oliveira para tratar de assuntos relativos a operação verão 22/23</t>
  </si>
  <si>
    <t>Carlos Eduardo Barbosa</t>
  </si>
  <si>
    <t>Ribeirão Pires</t>
  </si>
  <si>
    <t>Reunião com Vereadora Marcia Coletivo Feminino para troca de informações quanto ao Projeto "Câmara 2030 - objetivos de desenvolvimento sustentável" + abastecimento veículo oficial.</t>
  </si>
  <si>
    <t>Santos</t>
  </si>
  <si>
    <t>Reunião com Sr. Presidente da Câmara de Santos Adilson Junior para tratar de assuntos da Segurança Pública/ Reunião Chefe Gabinete Prefeitura Praia Grande</t>
  </si>
  <si>
    <t>Vanessa Alessandra Bechilia</t>
  </si>
  <si>
    <t>FIN - Pav. ADM - 1º andar</t>
  </si>
  <si>
    <t>MIRIM</t>
  </si>
  <si>
    <t>Paço Municipal</t>
  </si>
  <si>
    <t>Verificar tramites para emissão alvarás de funcionamento desta Edilidade</t>
  </si>
  <si>
    <t>Luiz Henrique Nunes Junior</t>
  </si>
  <si>
    <t>Reunião Chefe de Gabinete da Prefeita</t>
  </si>
  <si>
    <t>Entregar e protocolar documentos na Prefeitura</t>
  </si>
  <si>
    <t>João Augusto Rios</t>
  </si>
  <si>
    <t>Sítio do Campo</t>
  </si>
  <si>
    <t>Bairro Sítio do Campo</t>
  </si>
  <si>
    <t>Abastecimento de carro oficial/ Protocolar ofícios Gabinete Prefeita</t>
  </si>
  <si>
    <t>Gab. 14</t>
  </si>
  <si>
    <t>Solemar</t>
  </si>
  <si>
    <t>Bairro Solemar</t>
  </si>
  <si>
    <t>Acompanhar obras Praça Carlos Gomes, projeto futura base GCM e Casa do Artesão</t>
  </si>
  <si>
    <t>Reunião com Sr. Presidente da Câmara de Santos Adilson Junior assuntos relativos a mobilidade urbana durante a temporada de verão e segurança pública</t>
  </si>
  <si>
    <t>ROSEMAR AMORIM O. COSTA DA SILVA</t>
  </si>
  <si>
    <t>Reunião Sr. Presidente com Chefe de Gabinete Prefeitura</t>
  </si>
  <si>
    <t>Nailson Araujo de Oliveira</t>
  </si>
  <si>
    <t>Departamento Legislativo</t>
  </si>
  <si>
    <t>Envios de oficio GPC-L ao Executivo Municipal + correio</t>
  </si>
  <si>
    <t>Entrega de Ofícios SECULT, 45o. Batalhão BPMI, Secretaria Segurança Pública, Correios</t>
  </si>
  <si>
    <t>SERGIO ROBERTO BONINI MARINHO</t>
  </si>
  <si>
    <t>Motorista</t>
  </si>
  <si>
    <t>BOQUEIRÃO</t>
  </si>
  <si>
    <t>Bairro Boqueirão</t>
  </si>
  <si>
    <t>Retirrar tickets combustível ref. Consumo</t>
  </si>
  <si>
    <t>Guarujá</t>
  </si>
  <si>
    <t>Abertura da Operação Verão 22/23 da Baixada Santista e Vale do Ribeira</t>
  </si>
  <si>
    <t>Quietude</t>
  </si>
  <si>
    <t>Bairro Quietude</t>
  </si>
  <si>
    <t>Protocolar ofício na Sede da GCM + lavagem e abastecimento de veículo oficial</t>
  </si>
  <si>
    <t>José Jesus F. Gonçalves</t>
  </si>
  <si>
    <t>Envios de oficio GPC-L ao Executivo Municipal</t>
  </si>
  <si>
    <t>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</si>
</sst>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165" fontId="0" fillId="0" borderId="13" xfId="0" applyNumberForma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SQ-38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GAB18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Toledo da Cruz</v>
          </cell>
          <cell r="C16" t="str">
            <v>A</v>
          </cell>
          <cell r="D16" t="str">
            <v>Michele Quintas</v>
          </cell>
          <cell r="E16" t="str">
            <v>Assessor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ADM - Pav. ADM - Térreo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GAB03</v>
          </cell>
          <cell r="K58" t="str">
            <v>Gabinete nº 03 -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Patrícia</v>
          </cell>
          <cell r="C63" t="str">
            <v>A</v>
          </cell>
          <cell r="D63" t="str">
            <v>Vera Benício</v>
          </cell>
          <cell r="E63" t="str">
            <v>Assessor</v>
          </cell>
          <cell r="J63" t="str">
            <v>GAB20</v>
          </cell>
          <cell r="K63" t="str">
            <v>Gabinete nº 20 - Pav.VER - 2º andar</v>
          </cell>
        </row>
        <row r="64">
          <cell r="B64" t="str">
            <v>Paula Carvalho Barreiro Anas</v>
          </cell>
          <cell r="C64" t="str">
            <v>A</v>
          </cell>
          <cell r="D64" t="str">
            <v>Rodrigo Penasso da Silva</v>
          </cell>
          <cell r="E64" t="str">
            <v>Assessor Parlamentar</v>
          </cell>
          <cell r="J64" t="str">
            <v>GAB05</v>
          </cell>
          <cell r="K64" t="str">
            <v>Gabinete nº 05 - Pav.VER - 1º andar</v>
          </cell>
        </row>
        <row r="65">
          <cell r="B65" t="str">
            <v>Paulo Cesar Monteiro Silveira</v>
          </cell>
          <cell r="C65" t="str">
            <v>A</v>
          </cell>
          <cell r="D65" t="str">
            <v>Paulo Cesar Monteiro Silveira</v>
          </cell>
          <cell r="E65" t="str">
            <v>vereador</v>
          </cell>
          <cell r="J65" t="str">
            <v>GAB16</v>
          </cell>
          <cell r="K65" t="str">
            <v>Gabinete nº 16 - Pav. VER - 2º andar</v>
          </cell>
        </row>
        <row r="66">
          <cell r="B66" t="str">
            <v>Paulo Cesar Vieira</v>
          </cell>
          <cell r="C66" t="str">
            <v>A</v>
          </cell>
          <cell r="E66" t="str">
            <v>Escriturário</v>
          </cell>
          <cell r="J66" t="str">
            <v>INF</v>
          </cell>
          <cell r="K66" t="str">
            <v>INFORMÁTICA - Pav. Salão Nobre - Térreo</v>
          </cell>
        </row>
        <row r="67">
          <cell r="B67" t="str">
            <v>Pettrya Coelho Silva de Menezes</v>
          </cell>
          <cell r="C67" t="str">
            <v>A</v>
          </cell>
          <cell r="E67" t="str">
            <v>Ouvidor</v>
          </cell>
          <cell r="J67" t="str">
            <v>OUV</v>
          </cell>
          <cell r="K67" t="str">
            <v>OUVIDORIA - Pav. Salão Nobre - Térreo</v>
          </cell>
        </row>
        <row r="68">
          <cell r="B68" t="str">
            <v>Rafaelle Cristina Oliveira da Silva</v>
          </cell>
          <cell r="C68" t="str">
            <v>A</v>
          </cell>
          <cell r="E68" t="str">
            <v>Assistente Legislativo</v>
          </cell>
          <cell r="J68" t="str">
            <v>SEC</v>
          </cell>
          <cell r="K68" t="str">
            <v>Secretaria Geral - Pav. ADM - 2º andar</v>
          </cell>
        </row>
        <row r="69">
          <cell r="B69" t="str">
            <v>Regivaldo Alves Queiroz</v>
          </cell>
          <cell r="C69" t="str">
            <v>A</v>
          </cell>
          <cell r="E69" t="str">
            <v>Assessor Parlamentar</v>
          </cell>
          <cell r="F69">
            <v>668</v>
          </cell>
          <cell r="G69">
            <v>43466</v>
          </cell>
          <cell r="J69" t="str">
            <v>GAB08</v>
          </cell>
          <cell r="K69" t="str">
            <v>Gabinete nº 08 - Pav.VER - 1º andar</v>
          </cell>
        </row>
        <row r="70">
          <cell r="B70" t="str">
            <v>Renata de Lima Teodoro de Almeida</v>
          </cell>
          <cell r="C70" t="str">
            <v>A</v>
          </cell>
          <cell r="D70" t="str">
            <v>Ednaldo dos Santos Passos</v>
          </cell>
          <cell r="E70" t="str">
            <v>Assessor Legislativo</v>
          </cell>
          <cell r="F70">
            <v>571</v>
          </cell>
          <cell r="G70">
            <v>43466</v>
          </cell>
          <cell r="J70" t="str">
            <v>GAB06</v>
          </cell>
          <cell r="K70" t="str">
            <v>Gabinete nº 06 - Pav.VER - 1º andar</v>
          </cell>
        </row>
        <row r="71">
          <cell r="B71" t="str">
            <v>Renata Dizioli Resende</v>
          </cell>
          <cell r="C71" t="str">
            <v>A</v>
          </cell>
          <cell r="E71" t="str">
            <v>Recepcionista</v>
          </cell>
          <cell r="J71" t="str">
            <v>REC</v>
          </cell>
          <cell r="K71" t="str">
            <v>REC - Pav. ADM - Térreo</v>
          </cell>
        </row>
        <row r="72">
          <cell r="B72" t="str">
            <v>Renata Sousa da Silva</v>
          </cell>
          <cell r="C72" t="str">
            <v>A</v>
          </cell>
          <cell r="D72" t="str">
            <v>Francisco de Araújo Lima Júnior</v>
          </cell>
          <cell r="G72">
            <v>44197</v>
          </cell>
          <cell r="J72" t="str">
            <v>GAB09</v>
          </cell>
          <cell r="K72" t="str">
            <v>Gabinete nº 09 - Pav.VER - 1º andar</v>
          </cell>
        </row>
        <row r="73">
          <cell r="B73" t="str">
            <v>Renata Zabeu</v>
          </cell>
          <cell r="C73" t="str">
            <v>A</v>
          </cell>
          <cell r="D73" t="str">
            <v>Renata Zabeu</v>
          </cell>
          <cell r="E73" t="str">
            <v>Vereador</v>
          </cell>
          <cell r="J73" t="str">
            <v>GAB21</v>
          </cell>
          <cell r="K73" t="str">
            <v>Gabinete nº 21 - Pav. VER - 2º andar</v>
          </cell>
        </row>
        <row r="74">
          <cell r="B74" t="str">
            <v>Renato Cristian Lima de Deus</v>
          </cell>
          <cell r="C74" t="str">
            <v>I</v>
          </cell>
          <cell r="D74" t="str">
            <v>Marco Antonio de Sousa</v>
          </cell>
          <cell r="E74" t="str">
            <v>Assessor Legislativo</v>
          </cell>
          <cell r="J74" t="str">
            <v>GAB10</v>
          </cell>
          <cell r="K74" t="str">
            <v>Gabinete nº 10 - Pav.VER - 1º andar</v>
          </cell>
        </row>
        <row r="75">
          <cell r="B75" t="str">
            <v>Roberto Andrade e Silva</v>
          </cell>
          <cell r="C75" t="str">
            <v>A</v>
          </cell>
          <cell r="D75" t="str">
            <v>Roberto Andrade e Silva</v>
          </cell>
          <cell r="E75" t="str">
            <v>Vereador</v>
          </cell>
          <cell r="J75" t="str">
            <v>GAB19</v>
          </cell>
          <cell r="K75" t="str">
            <v>Gabinete nº 19 - Pav. VER - 2º andar</v>
          </cell>
        </row>
        <row r="76">
          <cell r="B76" t="str">
            <v>Rodrigo Penasso</v>
          </cell>
          <cell r="C76" t="str">
            <v>A</v>
          </cell>
          <cell r="D76" t="str">
            <v>Rodrigo Penasso da Silva</v>
          </cell>
          <cell r="E76" t="str">
            <v>Vereador</v>
          </cell>
          <cell r="J76" t="str">
            <v>GAB05</v>
          </cell>
          <cell r="K76" t="str">
            <v>Gabinete nº 08 - Pav.VER - 1º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05 - Pav.VER - 1º andar</v>
          </cell>
        </row>
        <row r="78">
          <cell r="B78" t="str">
            <v>Rogerio Domingos Silva</v>
          </cell>
          <cell r="C78" t="str">
            <v>A</v>
          </cell>
          <cell r="E78" t="str">
            <v>Telefonista</v>
          </cell>
          <cell r="J78" t="str">
            <v>TEL</v>
          </cell>
          <cell r="K78" t="str">
            <v>TEL - Pav. ADM - Térreo</v>
          </cell>
        </row>
        <row r="79">
          <cell r="B79" t="str">
            <v>Rogério Mazio</v>
          </cell>
          <cell r="C79" t="str">
            <v>A</v>
          </cell>
          <cell r="D79" t="str">
            <v>Marcos Câmara</v>
          </cell>
          <cell r="J79" t="str">
            <v>GAB18</v>
          </cell>
          <cell r="K79" t="str">
            <v>Gabinete nº 18 - Pav. VER - 2º andar</v>
          </cell>
        </row>
        <row r="80">
          <cell r="B80" t="str">
            <v>Rogner Palasson</v>
          </cell>
          <cell r="C80" t="str">
            <v>A</v>
          </cell>
          <cell r="D80" t="str">
            <v>Paulo Cesar Monteiro Silveira</v>
          </cell>
          <cell r="E80" t="str">
            <v>Assessor Legislativo</v>
          </cell>
          <cell r="F80">
            <v>731</v>
          </cell>
          <cell r="G80">
            <v>43466</v>
          </cell>
          <cell r="J80" t="str">
            <v>GAB16</v>
          </cell>
          <cell r="K80" t="str">
            <v>Gabinete nº 16 - Pav. VER - 2º andar</v>
          </cell>
        </row>
        <row r="81">
          <cell r="B81" t="str">
            <v>Rômulo Brasil Rebouças</v>
          </cell>
          <cell r="C81" t="str">
            <v>A</v>
          </cell>
          <cell r="D81" t="str">
            <v>Rômulo Brasil Rebouças</v>
          </cell>
          <cell r="E81" t="str">
            <v>Vereador</v>
          </cell>
          <cell r="J81" t="str">
            <v>GAB04</v>
          </cell>
          <cell r="K81" t="str">
            <v>Gabinete nº 04 - Pav.VER - 1º andar</v>
          </cell>
        </row>
        <row r="82">
          <cell r="B82" t="str">
            <v>Rosane Pereira Barbosa</v>
          </cell>
          <cell r="C82" t="str">
            <v>A</v>
          </cell>
          <cell r="D82" t="str">
            <v>Carlos Eduardo Barbosa</v>
          </cell>
          <cell r="E82" t="str">
            <v>Assessor Parlamentar</v>
          </cell>
          <cell r="F82">
            <v>728</v>
          </cell>
          <cell r="G82">
            <v>43466</v>
          </cell>
          <cell r="J82" t="str">
            <v>GAB14</v>
          </cell>
          <cell r="K82" t="str">
            <v>Gabinete nº 14 - Pav. VER - 2º andar</v>
          </cell>
        </row>
        <row r="83">
          <cell r="B83" t="str">
            <v>Rosemar Amorim O.Costa da Silva</v>
          </cell>
          <cell r="C83" t="str">
            <v>A</v>
          </cell>
          <cell r="E83" t="str">
            <v>Agente Administrativo</v>
          </cell>
          <cell r="J83" t="str">
            <v>GAB00</v>
          </cell>
          <cell r="K83" t="str">
            <v>Gabinete da Presidência</v>
          </cell>
        </row>
        <row r="84">
          <cell r="B84" t="str">
            <v>Sandro da Silva</v>
          </cell>
          <cell r="C84" t="str">
            <v>A</v>
          </cell>
          <cell r="D84" t="str">
            <v>Hugulino Alves Ribeiro</v>
          </cell>
          <cell r="E84" t="str">
            <v>Assessor Parlamentar</v>
          </cell>
          <cell r="F84">
            <v>644</v>
          </cell>
          <cell r="G84">
            <v>43466</v>
          </cell>
          <cell r="J84" t="str">
            <v>GAB13</v>
          </cell>
          <cell r="K84" t="str">
            <v>Gabinete nº 13 - Pav. VER - 2º andar</v>
          </cell>
        </row>
        <row r="85">
          <cell r="B85" t="str">
            <v>Sergio Luiz Schiano de Souza</v>
          </cell>
          <cell r="C85" t="str">
            <v>A</v>
          </cell>
          <cell r="D85" t="str">
            <v>Sergio Luiz Schiano de Souza</v>
          </cell>
          <cell r="E85" t="str">
            <v>Vereador</v>
          </cell>
          <cell r="J85" t="str">
            <v>GAB22</v>
          </cell>
          <cell r="K85" t="str">
            <v>Gabinete nº 22 -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topLeftCell="A11" zoomScale="60" zoomScaleNormal="100" workbookViewId="0">
      <selection activeCell="E16" sqref="E16"/>
    </sheetView>
  </sheetViews>
  <sheetFormatPr defaultRowHeight="15" x14ac:dyDescent="0.25"/>
  <cols>
    <col min="2" max="2" width="12" bestFit="1" customWidth="1"/>
    <col min="3" max="3" width="33.42578125" bestFit="1" customWidth="1"/>
    <col min="4" max="4" width="46.5703125" bestFit="1" customWidth="1"/>
    <col min="5" max="5" width="41.85546875" bestFit="1" customWidth="1"/>
    <col min="6" max="6" width="26.85546875" customWidth="1"/>
    <col min="7" max="7" width="24.42578125" bestFit="1" customWidth="1"/>
    <col min="8" max="8" width="44.42578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46.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1.75" thickBot="1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42" t="s">
        <v>2</v>
      </c>
      <c r="B4" s="43"/>
      <c r="D4" s="46" t="s">
        <v>3</v>
      </c>
      <c r="E4" s="47"/>
      <c r="F4" s="47"/>
      <c r="G4" s="47"/>
      <c r="H4" s="47"/>
      <c r="I4" s="48"/>
      <c r="L4" s="46" t="s">
        <v>4</v>
      </c>
      <c r="M4" s="47"/>
      <c r="N4" s="48"/>
    </row>
    <row r="5" spans="1:14" x14ac:dyDescent="0.25">
      <c r="A5" s="44"/>
      <c r="B5" s="45"/>
      <c r="D5" s="49"/>
      <c r="E5" s="50"/>
      <c r="F5" s="50"/>
      <c r="G5" s="50"/>
      <c r="H5" s="50"/>
      <c r="I5" s="51"/>
      <c r="L5" s="49"/>
      <c r="M5" s="50"/>
      <c r="N5" s="51"/>
    </row>
    <row r="6" spans="1:14" ht="21.75" thickBot="1" x14ac:dyDescent="0.3">
      <c r="A6" s="30" t="s">
        <v>5</v>
      </c>
      <c r="B6" s="31"/>
      <c r="D6" s="30" t="s">
        <v>6</v>
      </c>
      <c r="E6" s="32"/>
      <c r="F6" s="33"/>
      <c r="G6" s="34"/>
      <c r="H6" s="34"/>
      <c r="I6" s="31"/>
      <c r="L6" s="35">
        <v>24674</v>
      </c>
      <c r="M6" s="36"/>
      <c r="N6" s="37"/>
    </row>
    <row r="7" spans="1:14" ht="15.75" thickBot="1" x14ac:dyDescent="0.3"/>
    <row r="8" spans="1:14" ht="16.5" thickBot="1" x14ac:dyDescent="0.3">
      <c r="A8" s="38" t="s">
        <v>7</v>
      </c>
      <c r="B8" s="38" t="s">
        <v>8</v>
      </c>
      <c r="C8" s="28" t="s">
        <v>9</v>
      </c>
      <c r="D8" s="28" t="s">
        <v>10</v>
      </c>
      <c r="E8" s="29" t="s">
        <v>11</v>
      </c>
      <c r="F8" s="28" t="s">
        <v>12</v>
      </c>
      <c r="G8" s="28" t="s">
        <v>13</v>
      </c>
      <c r="H8" s="29" t="s">
        <v>14</v>
      </c>
      <c r="I8" s="29" t="s">
        <v>15</v>
      </c>
      <c r="J8" s="28"/>
      <c r="K8" s="28"/>
      <c r="L8" s="29" t="s">
        <v>16</v>
      </c>
      <c r="M8" s="28"/>
      <c r="N8" s="28"/>
    </row>
    <row r="9" spans="1:14" ht="48" thickBot="1" x14ac:dyDescent="0.3">
      <c r="A9" s="38"/>
      <c r="B9" s="38"/>
      <c r="C9" s="28"/>
      <c r="D9" s="28"/>
      <c r="E9" s="28"/>
      <c r="F9" s="28"/>
      <c r="G9" s="28"/>
      <c r="H9" s="28"/>
      <c r="I9" s="1" t="s">
        <v>17</v>
      </c>
      <c r="J9" s="1" t="s">
        <v>18</v>
      </c>
      <c r="K9" s="1" t="s">
        <v>19</v>
      </c>
      <c r="L9" s="1" t="s">
        <v>20</v>
      </c>
      <c r="M9" s="1" t="s">
        <v>21</v>
      </c>
      <c r="N9" s="1" t="s">
        <v>22</v>
      </c>
    </row>
    <row r="10" spans="1:14" ht="80.099999999999994" customHeight="1" x14ac:dyDescent="0.25">
      <c r="A10" s="2"/>
      <c r="B10" s="3">
        <v>44896</v>
      </c>
      <c r="C10" s="4" t="s">
        <v>23</v>
      </c>
      <c r="D10" s="5" t="s">
        <v>24</v>
      </c>
      <c r="E10" s="6" t="s">
        <v>25</v>
      </c>
      <c r="F10" s="4" t="s">
        <v>26</v>
      </c>
      <c r="G10" s="7" t="s">
        <v>27</v>
      </c>
      <c r="H10" s="8" t="s">
        <v>28</v>
      </c>
      <c r="I10" s="9">
        <v>0.29166666666666669</v>
      </c>
      <c r="J10" s="9">
        <v>0.4375</v>
      </c>
      <c r="K10" s="10">
        <f t="shared" ref="K10:K30" si="0">IF(I10="","",IF(J10="","",J10-I10))</f>
        <v>0.14583333333333331</v>
      </c>
      <c r="L10" s="11">
        <v>32329</v>
      </c>
      <c r="M10" s="12">
        <v>32421</v>
      </c>
      <c r="N10" s="13">
        <f t="shared" ref="N10:N30" si="1">IF(M10=0,"",M10-L10)</f>
        <v>92</v>
      </c>
    </row>
    <row r="11" spans="1:14" ht="80.099999999999994" customHeight="1" x14ac:dyDescent="0.25">
      <c r="A11" s="2"/>
      <c r="B11" s="3">
        <v>44897</v>
      </c>
      <c r="C11" s="4" t="s">
        <v>23</v>
      </c>
      <c r="D11" s="5" t="s">
        <v>29</v>
      </c>
      <c r="E11" s="6" t="str">
        <f>IF(D11="","",VLOOKUP(D11,[1]SOLICITANTE!B$3:K$85,10))</f>
        <v>Gabinete nº 14 - Pav. VER - 2º andar</v>
      </c>
      <c r="F11" s="4" t="s">
        <v>30</v>
      </c>
      <c r="G11" s="7" t="s">
        <v>30</v>
      </c>
      <c r="H11" s="8" t="s">
        <v>31</v>
      </c>
      <c r="I11" s="9">
        <v>0.60416666666666663</v>
      </c>
      <c r="J11" s="9">
        <v>0.89583333333333337</v>
      </c>
      <c r="K11" s="10">
        <f t="shared" si="0"/>
        <v>0.29166666666666674</v>
      </c>
      <c r="L11" s="11">
        <f t="shared" ref="L11:L30" si="2">M10</f>
        <v>32421</v>
      </c>
      <c r="M11" s="12">
        <v>32569</v>
      </c>
      <c r="N11" s="13">
        <f t="shared" si="1"/>
        <v>148</v>
      </c>
    </row>
    <row r="12" spans="1:14" ht="80.099999999999994" customHeight="1" x14ac:dyDescent="0.25">
      <c r="A12" s="2"/>
      <c r="B12" s="3">
        <v>44901</v>
      </c>
      <c r="C12" s="4" t="s">
        <v>23</v>
      </c>
      <c r="D12" s="5" t="s">
        <v>24</v>
      </c>
      <c r="E12" s="6" t="s">
        <v>25</v>
      </c>
      <c r="F12" s="4" t="s">
        <v>32</v>
      </c>
      <c r="G12" s="7" t="s">
        <v>32</v>
      </c>
      <c r="H12" s="8" t="s">
        <v>33</v>
      </c>
      <c r="I12" s="9">
        <v>0.29166666666666669</v>
      </c>
      <c r="J12" s="9">
        <v>0.5</v>
      </c>
      <c r="K12" s="10">
        <f t="shared" si="0"/>
        <v>0.20833333333333331</v>
      </c>
      <c r="L12" s="11">
        <v>32569</v>
      </c>
      <c r="M12" s="12">
        <v>32676</v>
      </c>
      <c r="N12" s="13">
        <f t="shared" si="1"/>
        <v>107</v>
      </c>
    </row>
    <row r="13" spans="1:14" ht="30" customHeight="1" x14ac:dyDescent="0.25">
      <c r="A13" s="2"/>
      <c r="B13" s="3">
        <v>44901</v>
      </c>
      <c r="C13" s="4" t="s">
        <v>23</v>
      </c>
      <c r="D13" s="5" t="s">
        <v>34</v>
      </c>
      <c r="E13" s="6" t="s">
        <v>35</v>
      </c>
      <c r="F13" s="14" t="s">
        <v>36</v>
      </c>
      <c r="G13" s="7" t="s">
        <v>37</v>
      </c>
      <c r="H13" s="8" t="s">
        <v>38</v>
      </c>
      <c r="I13" s="9">
        <v>0.60416666666666663</v>
      </c>
      <c r="J13" s="9">
        <v>0.65486111111111112</v>
      </c>
      <c r="K13" s="10">
        <f t="shared" si="0"/>
        <v>5.0694444444444486E-2</v>
      </c>
      <c r="L13" s="11">
        <v>32676</v>
      </c>
      <c r="M13" s="12">
        <v>32701</v>
      </c>
      <c r="N13" s="13">
        <f t="shared" si="1"/>
        <v>25</v>
      </c>
    </row>
    <row r="14" spans="1:14" ht="30" customHeight="1" x14ac:dyDescent="0.25">
      <c r="A14" s="2"/>
      <c r="B14" s="3">
        <v>44902</v>
      </c>
      <c r="C14" s="4" t="s">
        <v>39</v>
      </c>
      <c r="D14" s="5" t="s">
        <v>24</v>
      </c>
      <c r="E14" s="6" t="s">
        <v>25</v>
      </c>
      <c r="F14" s="14" t="s">
        <v>36</v>
      </c>
      <c r="G14" s="7" t="s">
        <v>37</v>
      </c>
      <c r="H14" s="8" t="s">
        <v>40</v>
      </c>
      <c r="I14" s="9">
        <v>0.33333333333333331</v>
      </c>
      <c r="J14" s="9">
        <v>0.5</v>
      </c>
      <c r="K14" s="10">
        <f t="shared" si="0"/>
        <v>0.16666666666666669</v>
      </c>
      <c r="L14" s="11">
        <v>32701</v>
      </c>
      <c r="M14" s="12">
        <v>32724</v>
      </c>
      <c r="N14" s="13">
        <f t="shared" si="1"/>
        <v>23</v>
      </c>
    </row>
    <row r="15" spans="1:14" ht="30" customHeight="1" x14ac:dyDescent="0.25">
      <c r="A15" s="2"/>
      <c r="B15" s="3">
        <v>44902</v>
      </c>
      <c r="C15" s="4" t="s">
        <v>39</v>
      </c>
      <c r="D15" s="5" t="s">
        <v>24</v>
      </c>
      <c r="E15" s="6" t="s">
        <v>69</v>
      </c>
      <c r="F15" s="14" t="s">
        <v>36</v>
      </c>
      <c r="G15" s="7" t="s">
        <v>37</v>
      </c>
      <c r="H15" s="8" t="s">
        <v>41</v>
      </c>
      <c r="I15" s="9">
        <v>0.60416666666666663</v>
      </c>
      <c r="J15" s="9">
        <v>0.64930555555555558</v>
      </c>
      <c r="K15" s="10">
        <f t="shared" si="0"/>
        <v>4.5138888888888951E-2</v>
      </c>
      <c r="L15" s="11">
        <v>32724</v>
      </c>
      <c r="M15" s="12">
        <v>32750</v>
      </c>
      <c r="N15" s="13">
        <f t="shared" si="1"/>
        <v>26</v>
      </c>
    </row>
    <row r="16" spans="1:14" ht="30" customHeight="1" x14ac:dyDescent="0.25">
      <c r="A16" s="15"/>
      <c r="B16" s="16">
        <v>44902</v>
      </c>
      <c r="C16" s="14" t="s">
        <v>42</v>
      </c>
      <c r="D16" s="14" t="s">
        <v>42</v>
      </c>
      <c r="E16" s="6" t="str">
        <f>IF(D16="","",VLOOKUP(D16,[1]SOLICITANTE!B$3:K$85,10))</f>
        <v>MOT - Pav. ADM - Térreo</v>
      </c>
      <c r="F16" s="14" t="s">
        <v>43</v>
      </c>
      <c r="G16" s="7" t="s">
        <v>44</v>
      </c>
      <c r="H16" s="17" t="s">
        <v>45</v>
      </c>
      <c r="I16" s="18">
        <v>0.66666666666666663</v>
      </c>
      <c r="J16" s="18">
        <v>0.70833333333333337</v>
      </c>
      <c r="K16" s="10">
        <f t="shared" si="0"/>
        <v>4.1666666666666741E-2</v>
      </c>
      <c r="L16" s="11">
        <v>32750</v>
      </c>
      <c r="M16" s="19">
        <v>32776</v>
      </c>
      <c r="N16" s="13">
        <f t="shared" si="1"/>
        <v>26</v>
      </c>
    </row>
    <row r="17" spans="1:14" ht="30" customHeight="1" x14ac:dyDescent="0.25">
      <c r="A17" s="2"/>
      <c r="B17" s="3">
        <v>44903</v>
      </c>
      <c r="C17" s="4" t="s">
        <v>23</v>
      </c>
      <c r="D17" s="5" t="s">
        <v>24</v>
      </c>
      <c r="E17" s="6" t="s">
        <v>25</v>
      </c>
      <c r="F17" s="14" t="s">
        <v>36</v>
      </c>
      <c r="G17" s="7" t="s">
        <v>37</v>
      </c>
      <c r="H17" s="8" t="s">
        <v>40</v>
      </c>
      <c r="I17" s="9">
        <v>0.33333333333333331</v>
      </c>
      <c r="J17" s="9">
        <v>0.5</v>
      </c>
      <c r="K17" s="10">
        <f t="shared" si="0"/>
        <v>0.16666666666666669</v>
      </c>
      <c r="L17" s="11">
        <v>32776</v>
      </c>
      <c r="M17" s="12">
        <v>32801</v>
      </c>
      <c r="N17" s="13">
        <f t="shared" si="1"/>
        <v>25</v>
      </c>
    </row>
    <row r="18" spans="1:14" ht="30" customHeight="1" x14ac:dyDescent="0.25">
      <c r="A18" s="2"/>
      <c r="B18" s="3">
        <v>44903</v>
      </c>
      <c r="C18" s="4" t="s">
        <v>23</v>
      </c>
      <c r="D18" s="5" t="s">
        <v>24</v>
      </c>
      <c r="E18" s="6" t="s">
        <v>69</v>
      </c>
      <c r="F18" s="14" t="s">
        <v>36</v>
      </c>
      <c r="G18" s="7" t="s">
        <v>37</v>
      </c>
      <c r="H18" s="8" t="s">
        <v>41</v>
      </c>
      <c r="I18" s="9">
        <v>0.63541666666666663</v>
      </c>
      <c r="J18" s="9">
        <v>0.69444444444444453</v>
      </c>
      <c r="K18" s="10">
        <f t="shared" si="0"/>
        <v>5.9027777777777901E-2</v>
      </c>
      <c r="L18" s="11">
        <v>32801</v>
      </c>
      <c r="M18" s="12">
        <v>32826</v>
      </c>
      <c r="N18" s="13">
        <f t="shared" si="1"/>
        <v>25</v>
      </c>
    </row>
    <row r="19" spans="1:14" ht="50.1" customHeight="1" x14ac:dyDescent="0.25">
      <c r="A19" s="2"/>
      <c r="B19" s="3">
        <v>44904</v>
      </c>
      <c r="C19" s="4" t="s">
        <v>23</v>
      </c>
      <c r="D19" s="5" t="s">
        <v>29</v>
      </c>
      <c r="E19" s="6" t="s">
        <v>46</v>
      </c>
      <c r="F19" s="14" t="s">
        <v>47</v>
      </c>
      <c r="G19" s="7" t="s">
        <v>48</v>
      </c>
      <c r="H19" s="8" t="s">
        <v>49</v>
      </c>
      <c r="I19" s="9">
        <v>0.42708333333333331</v>
      </c>
      <c r="J19" s="9">
        <v>0.53125</v>
      </c>
      <c r="K19" s="10">
        <f t="shared" si="0"/>
        <v>0.10416666666666669</v>
      </c>
      <c r="L19" s="11">
        <v>32826</v>
      </c>
      <c r="M19" s="12">
        <v>32875</v>
      </c>
      <c r="N19" s="13">
        <f t="shared" si="1"/>
        <v>49</v>
      </c>
    </row>
    <row r="20" spans="1:14" ht="20.100000000000001" customHeight="1" x14ac:dyDescent="0.25">
      <c r="A20" s="2"/>
      <c r="B20" s="3">
        <v>44904</v>
      </c>
      <c r="C20" s="4" t="s">
        <v>23</v>
      </c>
      <c r="D20" s="5" t="s">
        <v>24</v>
      </c>
      <c r="E20" s="6" t="s">
        <v>25</v>
      </c>
      <c r="F20" s="14" t="s">
        <v>36</v>
      </c>
      <c r="G20" s="7" t="s">
        <v>37</v>
      </c>
      <c r="H20" s="8" t="s">
        <v>40</v>
      </c>
      <c r="I20" s="9">
        <v>0.58333333333333337</v>
      </c>
      <c r="J20" s="9">
        <v>0.67708333333333337</v>
      </c>
      <c r="K20" s="10">
        <f t="shared" si="0"/>
        <v>9.375E-2</v>
      </c>
      <c r="L20" s="11">
        <v>32875</v>
      </c>
      <c r="M20" s="12">
        <v>32901</v>
      </c>
      <c r="N20" s="13">
        <f t="shared" si="1"/>
        <v>26</v>
      </c>
    </row>
    <row r="21" spans="1:14" ht="80.099999999999994" customHeight="1" x14ac:dyDescent="0.25">
      <c r="A21" s="2"/>
      <c r="B21" s="3">
        <v>44907</v>
      </c>
      <c r="C21" s="4" t="s">
        <v>23</v>
      </c>
      <c r="D21" s="5" t="s">
        <v>24</v>
      </c>
      <c r="E21" s="6" t="s">
        <v>25</v>
      </c>
      <c r="F21" s="4" t="s">
        <v>32</v>
      </c>
      <c r="G21" s="7" t="s">
        <v>32</v>
      </c>
      <c r="H21" s="8" t="s">
        <v>50</v>
      </c>
      <c r="I21" s="9">
        <v>0.33333333333333331</v>
      </c>
      <c r="J21" s="9">
        <v>0.5</v>
      </c>
      <c r="K21" s="10">
        <f t="shared" si="0"/>
        <v>0.16666666666666669</v>
      </c>
      <c r="L21" s="11">
        <v>32901</v>
      </c>
      <c r="M21" s="12">
        <v>32956</v>
      </c>
      <c r="N21" s="13">
        <f t="shared" si="1"/>
        <v>55</v>
      </c>
    </row>
    <row r="22" spans="1:14" ht="30" customHeight="1" x14ac:dyDescent="0.25">
      <c r="A22" s="2"/>
      <c r="B22" s="3">
        <v>44907</v>
      </c>
      <c r="C22" s="4" t="s">
        <v>23</v>
      </c>
      <c r="D22" s="5" t="s">
        <v>51</v>
      </c>
      <c r="E22" s="6" t="s">
        <v>25</v>
      </c>
      <c r="F22" s="14" t="s">
        <v>36</v>
      </c>
      <c r="G22" s="7" t="s">
        <v>37</v>
      </c>
      <c r="H22" s="8" t="s">
        <v>52</v>
      </c>
      <c r="I22" s="9">
        <v>0.64583333333333337</v>
      </c>
      <c r="J22" s="9">
        <v>0.70833333333333337</v>
      </c>
      <c r="K22" s="10">
        <f t="shared" si="0"/>
        <v>6.25E-2</v>
      </c>
      <c r="L22" s="11">
        <f t="shared" si="2"/>
        <v>32956</v>
      </c>
      <c r="M22" s="20">
        <v>32979</v>
      </c>
      <c r="N22" s="13">
        <f t="shared" si="1"/>
        <v>23</v>
      </c>
    </row>
    <row r="23" spans="1:14" ht="30" customHeight="1" x14ac:dyDescent="0.25">
      <c r="A23" s="2"/>
      <c r="B23" s="3">
        <v>44908</v>
      </c>
      <c r="C23" s="4" t="s">
        <v>23</v>
      </c>
      <c r="D23" s="5" t="s">
        <v>51</v>
      </c>
      <c r="E23" s="6" t="s">
        <v>69</v>
      </c>
      <c r="F23" s="14" t="s">
        <v>36</v>
      </c>
      <c r="G23" s="7" t="s">
        <v>37</v>
      </c>
      <c r="H23" s="8" t="s">
        <v>41</v>
      </c>
      <c r="I23" s="9">
        <v>0.52083333333333337</v>
      </c>
      <c r="J23" s="9">
        <v>0.60416666666666663</v>
      </c>
      <c r="K23" s="10">
        <f t="shared" si="0"/>
        <v>8.3333333333333259E-2</v>
      </c>
      <c r="L23" s="11">
        <f t="shared" si="2"/>
        <v>32979</v>
      </c>
      <c r="M23" s="20">
        <v>33002</v>
      </c>
      <c r="N23" s="13">
        <f t="shared" si="1"/>
        <v>23</v>
      </c>
    </row>
    <row r="24" spans="1:14" ht="30" customHeight="1" x14ac:dyDescent="0.25">
      <c r="A24" s="2"/>
      <c r="B24" s="3">
        <v>44911</v>
      </c>
      <c r="C24" s="4" t="s">
        <v>23</v>
      </c>
      <c r="D24" s="5" t="s">
        <v>53</v>
      </c>
      <c r="E24" s="6" t="s">
        <v>54</v>
      </c>
      <c r="F24" s="14" t="s">
        <v>36</v>
      </c>
      <c r="G24" s="7" t="s">
        <v>37</v>
      </c>
      <c r="H24" s="21" t="s">
        <v>55</v>
      </c>
      <c r="I24" s="9">
        <v>0.45833333333333331</v>
      </c>
      <c r="J24" s="9">
        <v>0.58333333333333337</v>
      </c>
      <c r="K24" s="10">
        <f t="shared" si="0"/>
        <v>0.12500000000000006</v>
      </c>
      <c r="L24" s="11">
        <f t="shared" si="2"/>
        <v>33002</v>
      </c>
      <c r="M24" s="20">
        <v>33032</v>
      </c>
      <c r="N24" s="13">
        <f t="shared" si="1"/>
        <v>30</v>
      </c>
    </row>
    <row r="25" spans="1:14" ht="30" customHeight="1" x14ac:dyDescent="0.25">
      <c r="A25" s="2"/>
      <c r="B25" s="3">
        <v>44914</v>
      </c>
      <c r="C25" s="4" t="s">
        <v>23</v>
      </c>
      <c r="D25" s="5" t="s">
        <v>53</v>
      </c>
      <c r="E25" s="6" t="s">
        <v>54</v>
      </c>
      <c r="F25" s="14" t="s">
        <v>36</v>
      </c>
      <c r="G25" s="7" t="s">
        <v>37</v>
      </c>
      <c r="H25" s="21" t="s">
        <v>56</v>
      </c>
      <c r="I25" s="9">
        <v>0.47916666666666669</v>
      </c>
      <c r="J25" s="9">
        <v>0.60416666666666663</v>
      </c>
      <c r="K25" s="10">
        <f t="shared" si="0"/>
        <v>0.12499999999999994</v>
      </c>
      <c r="L25" s="11">
        <f t="shared" si="2"/>
        <v>33032</v>
      </c>
      <c r="M25" s="20">
        <v>33062</v>
      </c>
      <c r="N25" s="13">
        <f t="shared" si="1"/>
        <v>30</v>
      </c>
    </row>
    <row r="26" spans="1:14" ht="30" customHeight="1" x14ac:dyDescent="0.25">
      <c r="A26" s="15"/>
      <c r="B26" s="16">
        <v>44914</v>
      </c>
      <c r="C26" s="14" t="s">
        <v>23</v>
      </c>
      <c r="D26" s="14" t="s">
        <v>57</v>
      </c>
      <c r="E26" s="7" t="s">
        <v>58</v>
      </c>
      <c r="F26" s="14" t="s">
        <v>59</v>
      </c>
      <c r="G26" s="7" t="s">
        <v>60</v>
      </c>
      <c r="H26" s="14" t="s">
        <v>61</v>
      </c>
      <c r="I26" s="18">
        <v>0.66666666666666663</v>
      </c>
      <c r="J26" s="18">
        <v>0.69444444444444453</v>
      </c>
      <c r="K26" s="10">
        <f t="shared" si="0"/>
        <v>2.7777777777777901E-2</v>
      </c>
      <c r="L26" s="11">
        <f t="shared" si="2"/>
        <v>33062</v>
      </c>
      <c r="M26" s="19">
        <v>33067</v>
      </c>
      <c r="N26" s="13">
        <f t="shared" si="1"/>
        <v>5</v>
      </c>
    </row>
    <row r="27" spans="1:14" ht="30" customHeight="1" x14ac:dyDescent="0.25">
      <c r="A27" s="22"/>
      <c r="B27" s="23">
        <v>44915</v>
      </c>
      <c r="C27" s="24" t="s">
        <v>23</v>
      </c>
      <c r="D27" s="24" t="s">
        <v>51</v>
      </c>
      <c r="E27" s="6" t="s">
        <v>25</v>
      </c>
      <c r="F27" s="24" t="s">
        <v>62</v>
      </c>
      <c r="G27" s="7" t="s">
        <v>62</v>
      </c>
      <c r="H27" s="25" t="s">
        <v>63</v>
      </c>
      <c r="I27" s="26">
        <v>0.33333333333333331</v>
      </c>
      <c r="J27" s="26">
        <v>0.55555555555555558</v>
      </c>
      <c r="K27" s="10">
        <f t="shared" si="0"/>
        <v>0.22222222222222227</v>
      </c>
      <c r="L27" s="11">
        <f t="shared" si="2"/>
        <v>33067</v>
      </c>
      <c r="M27" s="12">
        <v>33177</v>
      </c>
      <c r="N27" s="13">
        <f t="shared" si="1"/>
        <v>110</v>
      </c>
    </row>
    <row r="28" spans="1:14" ht="30" customHeight="1" x14ac:dyDescent="0.25">
      <c r="A28" s="2"/>
      <c r="B28" s="3">
        <v>44915</v>
      </c>
      <c r="C28" s="4" t="s">
        <v>39</v>
      </c>
      <c r="D28" s="24" t="s">
        <v>51</v>
      </c>
      <c r="E28" s="6" t="s">
        <v>58</v>
      </c>
      <c r="F28" s="14" t="s">
        <v>64</v>
      </c>
      <c r="G28" s="7" t="s">
        <v>65</v>
      </c>
      <c r="H28" s="8" t="s">
        <v>66</v>
      </c>
      <c r="I28" s="9">
        <v>0.61458333333333337</v>
      </c>
      <c r="J28" s="9">
        <v>0.66666666666666663</v>
      </c>
      <c r="K28" s="10">
        <f t="shared" si="0"/>
        <v>5.2083333333333259E-2</v>
      </c>
      <c r="L28" s="11">
        <f t="shared" si="2"/>
        <v>33177</v>
      </c>
      <c r="M28" s="20">
        <v>33196</v>
      </c>
      <c r="N28" s="13">
        <f t="shared" si="1"/>
        <v>19</v>
      </c>
    </row>
    <row r="29" spans="1:14" ht="30" customHeight="1" x14ac:dyDescent="0.25">
      <c r="A29" s="2"/>
      <c r="B29" s="3">
        <v>44915</v>
      </c>
      <c r="C29" s="4" t="s">
        <v>23</v>
      </c>
      <c r="D29" s="5" t="s">
        <v>67</v>
      </c>
      <c r="E29" s="6" t="s">
        <v>54</v>
      </c>
      <c r="F29" s="14" t="s">
        <v>36</v>
      </c>
      <c r="G29" s="7" t="s">
        <v>37</v>
      </c>
      <c r="H29" s="27" t="s">
        <v>68</v>
      </c>
      <c r="I29" s="9">
        <v>0.67013888888888884</v>
      </c>
      <c r="J29" s="9">
        <v>0.71527777777777779</v>
      </c>
      <c r="K29" s="10">
        <f t="shared" si="0"/>
        <v>4.5138888888888951E-2</v>
      </c>
      <c r="L29" s="11">
        <f t="shared" si="2"/>
        <v>33196</v>
      </c>
      <c r="M29" s="20">
        <v>33220</v>
      </c>
      <c r="N29" s="13">
        <f t="shared" si="1"/>
        <v>24</v>
      </c>
    </row>
    <row r="30" spans="1:14" ht="30" customHeight="1" x14ac:dyDescent="0.25">
      <c r="A30" s="2"/>
      <c r="B30" s="3">
        <v>44916</v>
      </c>
      <c r="C30" s="4" t="s">
        <v>39</v>
      </c>
      <c r="D30" s="5" t="s">
        <v>24</v>
      </c>
      <c r="E30" s="6" t="s">
        <v>25</v>
      </c>
      <c r="F30" s="14" t="s">
        <v>36</v>
      </c>
      <c r="G30" s="7" t="s">
        <v>37</v>
      </c>
      <c r="H30" s="8" t="s">
        <v>41</v>
      </c>
      <c r="I30" s="9">
        <v>0.5</v>
      </c>
      <c r="J30" s="9">
        <v>0.625</v>
      </c>
      <c r="K30" s="10">
        <f t="shared" si="0"/>
        <v>0.125</v>
      </c>
      <c r="L30" s="11">
        <f t="shared" si="2"/>
        <v>33220</v>
      </c>
      <c r="M30" s="20">
        <v>33243</v>
      </c>
      <c r="N30" s="13">
        <f t="shared" si="1"/>
        <v>23</v>
      </c>
    </row>
  </sheetData>
  <mergeCells count="19">
    <mergeCell ref="A1:N1"/>
    <mergeCell ref="A2:N2"/>
    <mergeCell ref="A3:N3"/>
    <mergeCell ref="A4:B5"/>
    <mergeCell ref="D4:I5"/>
    <mergeCell ref="L4:N5"/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</mergeCells>
  <dataValidations count="2">
    <dataValidation type="list" allowBlank="1" showInputMessage="1" showErrorMessage="1" sqref="D17:D25 D10:D15 D29:D30">
      <formula1>Solicita</formula1>
    </dataValidation>
    <dataValidation type="list" allowBlank="1" showInputMessage="1" showErrorMessage="1" sqref="D16 D26:H26 H27 D27:D28 C10:C30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G28:G30 G22:G25 G13:G20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2023-06-04T19:22:52Z</dcterms:created>
  <dcterms:modified xsi:type="dcterms:W3CDTF">2023-06-04T21:24:52Z</dcterms:modified>
</cp:coreProperties>
</file>