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EOB 0661\"/>
    </mc:Choice>
  </mc:AlternateContent>
  <xr:revisionPtr revIDLastSave="0" documentId="8_{C3EB070A-D21A-4FFC-A129-10781963C9A6}" xr6:coauthVersionLast="47" xr6:coauthVersionMax="47" xr10:uidLastSave="{00000000-0000-0000-0000-000000000000}"/>
  <bookViews>
    <workbookView xWindow="-120" yWindow="-120" windowWidth="29040" windowHeight="15840" xr2:uid="{F067E395-7869-4378-B6DC-F0749EC96E54}"/>
  </bookViews>
  <sheets>
    <sheet name="Planilha1" sheetId="1" r:id="rId1"/>
  </sheets>
  <externalReferences>
    <externalReference r:id="rId2"/>
  </externalReferences>
  <definedNames>
    <definedName name="_xlnm.Print_Area" localSheetId="0">Planilha1!$A$1:$O$21</definedName>
    <definedName name="Motorista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N20" i="1" s="1"/>
  <c r="K20" i="1"/>
  <c r="L19" i="1"/>
  <c r="N19" i="1" s="1"/>
  <c r="K19" i="1"/>
  <c r="E19" i="1"/>
  <c r="L18" i="1"/>
  <c r="N18" i="1" s="1"/>
  <c r="K18" i="1"/>
  <c r="N17" i="1"/>
  <c r="L17" i="1"/>
  <c r="K17" i="1"/>
  <c r="E17" i="1"/>
  <c r="L16" i="1"/>
  <c r="N16" i="1" s="1"/>
  <c r="K16" i="1"/>
  <c r="E16" i="1"/>
  <c r="N15" i="1"/>
  <c r="L15" i="1"/>
  <c r="K15" i="1"/>
  <c r="L14" i="1"/>
  <c r="N14" i="1" s="1"/>
  <c r="K14" i="1"/>
  <c r="L13" i="1"/>
  <c r="N13" i="1" s="1"/>
  <c r="K13" i="1"/>
  <c r="L12" i="1"/>
  <c r="N12" i="1" s="1"/>
  <c r="K12" i="1"/>
  <c r="L11" i="1"/>
  <c r="N11" i="1" s="1"/>
  <c r="K11" i="1"/>
  <c r="N10" i="1"/>
  <c r="K10" i="1"/>
</calcChain>
</file>

<file path=xl/sharedStrings.xml><?xml version="1.0" encoding="utf-8"?>
<sst xmlns="http://schemas.openxmlformats.org/spreadsheetml/2006/main" count="87" uniqueCount="58">
  <si>
    <t>-</t>
  </si>
  <si>
    <t>Diário de Bordo - 2022</t>
  </si>
  <si>
    <t>Registro de Movimentação dos Veículos Oficiais</t>
  </si>
  <si>
    <t>PLACA</t>
  </si>
  <si>
    <t>MARCA / MODELO</t>
  </si>
  <si>
    <t>KM INICIAL</t>
  </si>
  <si>
    <t>EOB-0661</t>
  </si>
  <si>
    <t>VW GOL</t>
  </si>
  <si>
    <t>Requis</t>
  </si>
  <si>
    <t>DATA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</si>
  <si>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</si>
  <si>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</si>
  <si>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</si>
  <si>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</si>
  <si>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</si>
  <si>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</si>
  <si>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</si>
  <si>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</si>
  <si>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</si>
  <si>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</si>
  <si>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</si>
  <si>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</si>
  <si>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</si>
  <si>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</si>
  <si>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Ademir do Nascimento Moreira</t>
  </si>
  <si>
    <t>Gab. 17</t>
  </si>
  <si>
    <t>VILA MIRIM</t>
  </si>
  <si>
    <t>Paço Municipal</t>
  </si>
  <si>
    <t>Verificar andamento de Processo na Secretaria de Urbanismo</t>
  </si>
  <si>
    <t>João Augusto Rios</t>
  </si>
  <si>
    <t>Nailson Araujo Oliveira</t>
  </si>
  <si>
    <t>Departamento Legislativo</t>
  </si>
  <si>
    <t>Protocolar Ofícios/ Envio de correspondências Correio do Forte</t>
  </si>
  <si>
    <t>Consultar Processos nas Secretarias de Obras e Meio Ambiente</t>
  </si>
  <si>
    <t>Entrega de ofícios ao Secretário de Gabinete</t>
  </si>
  <si>
    <t>Luiz Henrique Nunes Junior</t>
  </si>
  <si>
    <t>Wesley Wendel de Souza Martins</t>
  </si>
  <si>
    <t>Departamento Financeiro</t>
  </si>
  <si>
    <t>Forte</t>
  </si>
  <si>
    <t>Bairro Forte</t>
  </si>
  <si>
    <t>Postagem de documento</t>
  </si>
  <si>
    <t>Verificar Processos na Secretaria de Obras</t>
  </si>
  <si>
    <t>Marcos Linhares da Costa</t>
  </si>
  <si>
    <t>Jd. Real</t>
  </si>
  <si>
    <t>Bairro Real</t>
  </si>
  <si>
    <t>Verificar buracos em vias públicas: Rua Lilás e Rua Iris</t>
  </si>
  <si>
    <t xml:space="preserve">SOLEMAR </t>
  </si>
  <si>
    <t>Bairro Solemar</t>
  </si>
  <si>
    <t>Verificar buracos e bueiros entupidos em via pública: Rua Cecília Meirelles</t>
  </si>
  <si>
    <t>Sergio Roberto Bonini Marinho</t>
  </si>
  <si>
    <t>Giovanna Sales Dobbins</t>
  </si>
  <si>
    <t>Gabinete Presidência</t>
  </si>
  <si>
    <t>Entrega de documento no Gabinete da Sra. Prefeita/ Postagem documento Correio do Forte/ Retirar cupons abastecimento Posto</t>
  </si>
  <si>
    <t>Verificar buracos em via pública: Rua Crisólito</t>
  </si>
  <si>
    <t>MOT - Pav. ADM - Térreo</t>
  </si>
  <si>
    <t>Anhanguera</t>
  </si>
  <si>
    <t>Bairro Anhanguera</t>
  </si>
  <si>
    <t>lavagem e abstecimento de veículo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</si>
</sst>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164" fontId="0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\2022%20-Controle%20do%20Ve&#237;culo%20EOB-0661.xlsx" TargetMode="External"/><Relationship Id="rId1" Type="http://schemas.openxmlformats.org/officeDocument/2006/relationships/externalLinkPath" Target="/2022/2022%20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  <sheetName val="Plan1"/>
    </sheetNames>
    <sheetDataSet>
      <sheetData sheetId="0"/>
      <sheetData sheetId="1"/>
      <sheetData sheetId="2"/>
      <sheetData sheetId="3"/>
      <sheetData sheetId="4"/>
      <sheetData sheetId="5">
        <row r="3"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G5">
            <v>44197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G7">
            <v>43466</v>
          </cell>
          <cell r="J7" t="str">
            <v>GAB08</v>
          </cell>
          <cell r="K7" t="str">
            <v>Gabinete nº 01 - Pav.VER - 1º andar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E9" t="str">
            <v>Diretor Geral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E11" t="str">
            <v>Motorista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E14" t="str">
            <v>Zelador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E15" t="str">
            <v>Diretor de Departamento de Patrimônio e de Pessoal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E16" t="str">
            <v>Assessor</v>
          </cell>
          <cell r="J16" t="str">
            <v>GAB10</v>
          </cell>
          <cell r="K16" t="str">
            <v>Gabinete nº 10 - 1º andar</v>
          </cell>
        </row>
        <row r="17">
          <cell r="B17" t="str">
            <v>Claudio Louro do Amaral</v>
          </cell>
          <cell r="C17" t="str">
            <v>A</v>
          </cell>
          <cell r="E17" t="str">
            <v>Agente Administrativo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E18" t="str">
            <v>Agente Administrativo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G19">
            <v>43466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E22" t="str">
            <v>Diretor do Departamento Financeiro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E23" t="str">
            <v>Procurador Jurídico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G26">
            <v>44197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E27" t="str">
            <v>Contador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E28" t="str">
            <v>Recepcionista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E29" t="str">
            <v>Agente Administrativo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G30">
            <v>43466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G31">
            <v>43466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E33" t="str">
            <v>Telefonista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E35" t="str">
            <v>Motorista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E36" t="str">
            <v>Assessor Legislativo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E38" t="str">
            <v>Motorista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E41" t="str">
            <v>Agente Administrativo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E43" t="str">
            <v>Seção de Comunicação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E45" t="str">
            <v>Agente Administrativo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E46" t="str">
            <v>Auxiliar Técnico Legislativo</v>
          </cell>
          <cell r="F46">
            <v>716</v>
          </cell>
          <cell r="G46">
            <v>43228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E49" t="str">
            <v>Motorista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G50">
            <v>43466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E53" t="str">
            <v>Assistente Legislativo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E55" t="str">
            <v>Operador Técnico em Computação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E57" t="str">
            <v>Agente Administrativo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E58" t="str">
            <v>Escriturário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E61" t="str">
            <v>Vereador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E62" t="str">
            <v>Recepcionista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E64" t="str">
            <v>Agente Administrativo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E69" t="str">
            <v>Escriturário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E70" t="str">
            <v>Ouvidor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E71" t="str">
            <v>Assistente Legislativo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E72" t="str">
            <v>Assessor Parlamentar</v>
          </cell>
          <cell r="F72">
            <v>668</v>
          </cell>
          <cell r="G72">
            <v>43466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E74" t="str">
            <v>Recepcionista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G75">
            <v>44197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E81" t="str">
            <v>Telefonista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J85" t="str">
            <v>GAB14</v>
          </cell>
          <cell r="K85" t="str">
            <v>Gabinete nº 14 - Pav. VER - 2º andar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1C1A1-A293-4D22-82DE-3A7AB4C3EAAA}">
  <dimension ref="A1:N20"/>
  <sheetViews>
    <sheetView tabSelected="1" view="pageBreakPreview" zoomScale="60" zoomScaleNormal="100" workbookViewId="0">
      <selection activeCell="S14" sqref="S14"/>
    </sheetView>
  </sheetViews>
  <sheetFormatPr defaultRowHeight="15" x14ac:dyDescent="0.25"/>
  <cols>
    <col min="2" max="2" width="12" bestFit="1" customWidth="1"/>
    <col min="3" max="3" width="33.7109375" bestFit="1" customWidth="1"/>
    <col min="4" max="4" width="34.7109375" bestFit="1" customWidth="1"/>
    <col min="5" max="5" width="41.85546875" bestFit="1" customWidth="1"/>
    <col min="6" max="6" width="26" customWidth="1"/>
    <col min="7" max="7" width="28" customWidth="1"/>
    <col min="8" max="8" width="31.5703125" customWidth="1"/>
    <col min="9" max="9" width="13" customWidth="1"/>
    <col min="10" max="10" width="13.42578125" customWidth="1"/>
    <col min="11" max="11" width="13.140625" customWidth="1"/>
    <col min="12" max="12" width="13.42578125" customWidth="1"/>
    <col min="14" max="14" width="17.285156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.75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3</v>
      </c>
      <c r="B4" s="5"/>
      <c r="D4" s="6" t="s">
        <v>4</v>
      </c>
      <c r="E4" s="7"/>
      <c r="F4" s="7"/>
      <c r="G4" s="7"/>
      <c r="H4" s="7"/>
      <c r="I4" s="8"/>
      <c r="L4" s="6" t="s">
        <v>5</v>
      </c>
      <c r="M4" s="7"/>
      <c r="N4" s="8"/>
    </row>
    <row r="5" spans="1:14" x14ac:dyDescent="0.25">
      <c r="A5" s="9"/>
      <c r="B5" s="10"/>
      <c r="D5" s="11"/>
      <c r="E5" s="12"/>
      <c r="F5" s="12"/>
      <c r="G5" s="12"/>
      <c r="H5" s="12"/>
      <c r="I5" s="13"/>
      <c r="L5" s="11"/>
      <c r="M5" s="12"/>
      <c r="N5" s="13"/>
    </row>
    <row r="6" spans="1:14" ht="21.75" thickBot="1" x14ac:dyDescent="0.3">
      <c r="A6" s="14" t="s">
        <v>6</v>
      </c>
      <c r="B6" s="15"/>
      <c r="D6" s="14" t="s">
        <v>7</v>
      </c>
      <c r="E6" s="16"/>
      <c r="F6" s="17"/>
      <c r="G6" s="18"/>
      <c r="H6" s="18"/>
      <c r="I6" s="15"/>
      <c r="L6" s="19">
        <v>70106</v>
      </c>
      <c r="M6" s="20"/>
      <c r="N6" s="21"/>
    </row>
    <row r="7" spans="1:14" ht="15.75" thickBot="1" x14ac:dyDescent="0.3"/>
    <row r="8" spans="1:14" ht="16.5" thickBot="1" x14ac:dyDescent="0.3">
      <c r="A8" s="22" t="s">
        <v>8</v>
      </c>
      <c r="B8" s="22" t="s">
        <v>9</v>
      </c>
      <c r="C8" s="23" t="s">
        <v>10</v>
      </c>
      <c r="D8" s="23" t="s">
        <v>11</v>
      </c>
      <c r="E8" s="24" t="s">
        <v>12</v>
      </c>
      <c r="F8" s="23" t="s">
        <v>13</v>
      </c>
      <c r="G8" s="23" t="s">
        <v>14</v>
      </c>
      <c r="H8" s="24" t="s">
        <v>15</v>
      </c>
      <c r="I8" s="24" t="s">
        <v>16</v>
      </c>
      <c r="J8" s="23"/>
      <c r="K8" s="23"/>
      <c r="L8" s="24" t="s">
        <v>17</v>
      </c>
      <c r="M8" s="23"/>
      <c r="N8" s="23"/>
    </row>
    <row r="9" spans="1:14" ht="63.75" thickBot="1" x14ac:dyDescent="0.3">
      <c r="A9" s="22"/>
      <c r="B9" s="22"/>
      <c r="C9" s="23"/>
      <c r="D9" s="23"/>
      <c r="E9" s="23"/>
      <c r="F9" s="23"/>
      <c r="G9" s="23"/>
      <c r="H9" s="23"/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25" t="s">
        <v>23</v>
      </c>
    </row>
    <row r="10" spans="1:14" ht="50.1" customHeight="1" x14ac:dyDescent="0.25">
      <c r="A10" s="26"/>
      <c r="B10" s="27">
        <v>44896</v>
      </c>
      <c r="C10" s="28" t="s">
        <v>24</v>
      </c>
      <c r="D10" s="28" t="s">
        <v>24</v>
      </c>
      <c r="E10" s="29" t="s">
        <v>25</v>
      </c>
      <c r="F10" s="28" t="s">
        <v>26</v>
      </c>
      <c r="G10" s="30" t="s">
        <v>27</v>
      </c>
      <c r="H10" s="31" t="s">
        <v>28</v>
      </c>
      <c r="I10" s="32">
        <v>0.41666666666666669</v>
      </c>
      <c r="J10" s="32">
        <v>0.48958333333333331</v>
      </c>
      <c r="K10" s="33">
        <f t="shared" ref="K10:K20" si="0">IF(I10="","",IF(J10="","",J10-I10))</f>
        <v>7.291666666666663E-2</v>
      </c>
      <c r="L10" s="34">
        <v>70106</v>
      </c>
      <c r="M10" s="35">
        <v>70126</v>
      </c>
      <c r="N10" s="36">
        <f t="shared" ref="N10:N20" si="1">IF(M10=0,"",M10-L10)</f>
        <v>20</v>
      </c>
    </row>
    <row r="11" spans="1:14" ht="50.1" customHeight="1" x14ac:dyDescent="0.25">
      <c r="A11" s="26"/>
      <c r="B11" s="27">
        <v>44896</v>
      </c>
      <c r="C11" s="28" t="s">
        <v>29</v>
      </c>
      <c r="D11" s="28" t="s">
        <v>30</v>
      </c>
      <c r="E11" s="29" t="s">
        <v>31</v>
      </c>
      <c r="F11" s="37" t="s">
        <v>26</v>
      </c>
      <c r="G11" s="30" t="s">
        <v>27</v>
      </c>
      <c r="H11" s="31" t="s">
        <v>32</v>
      </c>
      <c r="I11" s="32">
        <v>0.59722222222222221</v>
      </c>
      <c r="J11" s="32">
        <v>0.67708333333333337</v>
      </c>
      <c r="K11" s="33">
        <f t="shared" si="0"/>
        <v>7.986111111111116E-2</v>
      </c>
      <c r="L11" s="34">
        <f t="shared" ref="L10:L20" si="2">M10</f>
        <v>70126</v>
      </c>
      <c r="M11" s="38">
        <v>70151</v>
      </c>
      <c r="N11" s="36">
        <f t="shared" si="1"/>
        <v>25</v>
      </c>
    </row>
    <row r="12" spans="1:14" ht="50.1" customHeight="1" x14ac:dyDescent="0.25">
      <c r="A12" s="26"/>
      <c r="B12" s="27">
        <v>44897</v>
      </c>
      <c r="C12" s="28" t="s">
        <v>24</v>
      </c>
      <c r="D12" s="28" t="s">
        <v>24</v>
      </c>
      <c r="E12" s="29" t="s">
        <v>25</v>
      </c>
      <c r="F12" s="28" t="s">
        <v>26</v>
      </c>
      <c r="G12" s="30" t="s">
        <v>27</v>
      </c>
      <c r="H12" s="31" t="s">
        <v>33</v>
      </c>
      <c r="I12" s="32">
        <v>0.4201388888888889</v>
      </c>
      <c r="J12" s="32">
        <v>0.50694444444444442</v>
      </c>
      <c r="K12" s="33">
        <f t="shared" si="0"/>
        <v>8.6805555555555525E-2</v>
      </c>
      <c r="L12" s="34">
        <f t="shared" si="2"/>
        <v>70151</v>
      </c>
      <c r="M12" s="35">
        <v>70173</v>
      </c>
      <c r="N12" s="36">
        <f t="shared" si="1"/>
        <v>22</v>
      </c>
    </row>
    <row r="13" spans="1:14" ht="30" customHeight="1" x14ac:dyDescent="0.25">
      <c r="A13" s="26"/>
      <c r="B13" s="27">
        <v>44900</v>
      </c>
      <c r="C13" s="28" t="s">
        <v>24</v>
      </c>
      <c r="D13" s="28" t="s">
        <v>24</v>
      </c>
      <c r="E13" s="29" t="s">
        <v>25</v>
      </c>
      <c r="F13" s="28" t="s">
        <v>26</v>
      </c>
      <c r="G13" s="30" t="s">
        <v>27</v>
      </c>
      <c r="H13" s="31" t="s">
        <v>34</v>
      </c>
      <c r="I13" s="32">
        <v>0.5</v>
      </c>
      <c r="J13" s="32">
        <v>0.55555555555555558</v>
      </c>
      <c r="K13" s="33">
        <f t="shared" si="0"/>
        <v>5.555555555555558E-2</v>
      </c>
      <c r="L13" s="34">
        <f t="shared" si="2"/>
        <v>70173</v>
      </c>
      <c r="M13" s="35">
        <v>70194</v>
      </c>
      <c r="N13" s="36">
        <f t="shared" si="1"/>
        <v>21</v>
      </c>
    </row>
    <row r="14" spans="1:14" ht="30" customHeight="1" x14ac:dyDescent="0.25">
      <c r="A14" s="26"/>
      <c r="B14" s="27">
        <v>44900</v>
      </c>
      <c r="C14" s="28" t="s">
        <v>35</v>
      </c>
      <c r="D14" s="28" t="s">
        <v>36</v>
      </c>
      <c r="E14" s="29" t="s">
        <v>37</v>
      </c>
      <c r="F14" s="37" t="s">
        <v>38</v>
      </c>
      <c r="G14" s="30" t="s">
        <v>39</v>
      </c>
      <c r="H14" s="28" t="s">
        <v>40</v>
      </c>
      <c r="I14" s="32">
        <v>0.54166666666666663</v>
      </c>
      <c r="J14" s="32">
        <v>0.5625</v>
      </c>
      <c r="K14" s="33">
        <f t="shared" si="0"/>
        <v>2.083333333333337E-2</v>
      </c>
      <c r="L14" s="34">
        <f t="shared" si="2"/>
        <v>70194</v>
      </c>
      <c r="M14" s="38">
        <v>70199</v>
      </c>
      <c r="N14" s="36">
        <f t="shared" si="1"/>
        <v>5</v>
      </c>
    </row>
    <row r="15" spans="1:14" ht="30" customHeight="1" x14ac:dyDescent="0.25">
      <c r="A15" s="26"/>
      <c r="B15" s="27">
        <v>44901</v>
      </c>
      <c r="C15" s="28" t="s">
        <v>24</v>
      </c>
      <c r="D15" s="28" t="s">
        <v>24</v>
      </c>
      <c r="E15" s="29" t="s">
        <v>25</v>
      </c>
      <c r="F15" s="28" t="s">
        <v>26</v>
      </c>
      <c r="G15" s="30" t="s">
        <v>27</v>
      </c>
      <c r="H15" s="31" t="s">
        <v>41</v>
      </c>
      <c r="I15" s="32">
        <v>0.41666666666666669</v>
      </c>
      <c r="J15" s="32">
        <v>0.49652777777777773</v>
      </c>
      <c r="K15" s="33">
        <f t="shared" si="0"/>
        <v>7.9861111111111049E-2</v>
      </c>
      <c r="L15" s="34">
        <f t="shared" si="2"/>
        <v>70199</v>
      </c>
      <c r="M15" s="35">
        <v>70220</v>
      </c>
      <c r="N15" s="36">
        <f t="shared" si="1"/>
        <v>21</v>
      </c>
    </row>
    <row r="16" spans="1:14" ht="30" customHeight="1" x14ac:dyDescent="0.25">
      <c r="A16" s="26"/>
      <c r="B16" s="27">
        <v>44902</v>
      </c>
      <c r="C16" s="28" t="s">
        <v>42</v>
      </c>
      <c r="D16" s="28" t="s">
        <v>42</v>
      </c>
      <c r="E16" s="29" t="str">
        <f>IF(D16="","",VLOOKUP(D16,[1]SOLICITANTE!B$3:K$85,10))</f>
        <v>Gabinete nº 22 - Pav. VER - 2º andar</v>
      </c>
      <c r="F16" s="37" t="s">
        <v>43</v>
      </c>
      <c r="G16" s="30" t="s">
        <v>44</v>
      </c>
      <c r="H16" s="39" t="s">
        <v>45</v>
      </c>
      <c r="I16" s="32">
        <v>0.39583333333333331</v>
      </c>
      <c r="J16" s="32">
        <v>0.4513888888888889</v>
      </c>
      <c r="K16" s="33">
        <f t="shared" si="0"/>
        <v>5.555555555555558E-2</v>
      </c>
      <c r="L16" s="34">
        <f t="shared" si="2"/>
        <v>70220</v>
      </c>
      <c r="M16" s="38">
        <v>70243</v>
      </c>
      <c r="N16" s="36">
        <f t="shared" si="1"/>
        <v>23</v>
      </c>
    </row>
    <row r="17" spans="1:14" ht="69.95" customHeight="1" x14ac:dyDescent="0.25">
      <c r="A17" s="26"/>
      <c r="B17" s="27">
        <v>44903</v>
      </c>
      <c r="C17" s="28" t="s">
        <v>42</v>
      </c>
      <c r="D17" s="28" t="s">
        <v>42</v>
      </c>
      <c r="E17" s="29" t="str">
        <f>IF(D17="","",VLOOKUP(D17,[1]SOLICITANTE!B$3:K$85,10))</f>
        <v>Gabinete nº 22 - Pav. VER - 2º andar</v>
      </c>
      <c r="F17" s="37" t="s">
        <v>46</v>
      </c>
      <c r="G17" s="30" t="s">
        <v>47</v>
      </c>
      <c r="H17" s="39" t="s">
        <v>48</v>
      </c>
      <c r="I17" s="32">
        <v>0.39583333333333331</v>
      </c>
      <c r="J17" s="32">
        <v>0.46875</v>
      </c>
      <c r="K17" s="33">
        <f t="shared" si="0"/>
        <v>7.2916666666666685E-2</v>
      </c>
      <c r="L17" s="34">
        <f t="shared" si="2"/>
        <v>70243</v>
      </c>
      <c r="M17" s="38">
        <v>70269</v>
      </c>
      <c r="N17" s="36">
        <f t="shared" si="1"/>
        <v>26</v>
      </c>
    </row>
    <row r="18" spans="1:14" ht="69.95" customHeight="1" x14ac:dyDescent="0.25">
      <c r="A18" s="26"/>
      <c r="B18" s="27">
        <v>44914</v>
      </c>
      <c r="C18" s="28" t="s">
        <v>49</v>
      </c>
      <c r="D18" s="28" t="s">
        <v>50</v>
      </c>
      <c r="E18" s="29" t="s">
        <v>51</v>
      </c>
      <c r="F18" s="37" t="s">
        <v>26</v>
      </c>
      <c r="G18" s="30" t="s">
        <v>27</v>
      </c>
      <c r="H18" s="40" t="s">
        <v>52</v>
      </c>
      <c r="I18" s="32">
        <v>0.33333333333333331</v>
      </c>
      <c r="J18" s="32">
        <v>0.41666666666666669</v>
      </c>
      <c r="K18" s="33">
        <f t="shared" si="0"/>
        <v>8.333333333333337E-2</v>
      </c>
      <c r="L18" s="34">
        <f t="shared" si="2"/>
        <v>70269</v>
      </c>
      <c r="M18" s="38">
        <v>70304</v>
      </c>
      <c r="N18" s="36">
        <f t="shared" si="1"/>
        <v>35</v>
      </c>
    </row>
    <row r="19" spans="1:14" ht="30" customHeight="1" x14ac:dyDescent="0.25">
      <c r="A19" s="26"/>
      <c r="B19" s="27">
        <v>44915</v>
      </c>
      <c r="C19" s="28" t="s">
        <v>42</v>
      </c>
      <c r="D19" s="28" t="s">
        <v>42</v>
      </c>
      <c r="E19" s="29" t="str">
        <f>IF(D19="","",VLOOKUP(D19,[1]SOLICITANTE!B$3:K$85,10))</f>
        <v>Gabinete nº 22 - Pav. VER - 2º andar</v>
      </c>
      <c r="F19" s="28" t="s">
        <v>46</v>
      </c>
      <c r="G19" s="30" t="s">
        <v>47</v>
      </c>
      <c r="H19" s="39" t="s">
        <v>53</v>
      </c>
      <c r="I19" s="32">
        <v>0.375</v>
      </c>
      <c r="J19" s="32">
        <v>0.61458333333333337</v>
      </c>
      <c r="K19" s="33">
        <f t="shared" si="0"/>
        <v>0.23958333333333337</v>
      </c>
      <c r="L19" s="34">
        <f t="shared" si="2"/>
        <v>70304</v>
      </c>
      <c r="M19" s="35">
        <v>70368</v>
      </c>
      <c r="N19" s="36">
        <f t="shared" si="1"/>
        <v>64</v>
      </c>
    </row>
    <row r="20" spans="1:14" ht="30" customHeight="1" x14ac:dyDescent="0.25">
      <c r="A20" s="26"/>
      <c r="B20" s="27">
        <v>44916</v>
      </c>
      <c r="C20" s="28" t="s">
        <v>49</v>
      </c>
      <c r="D20" s="28" t="s">
        <v>49</v>
      </c>
      <c r="E20" s="29" t="s">
        <v>54</v>
      </c>
      <c r="F20" s="37" t="s">
        <v>55</v>
      </c>
      <c r="G20" s="30" t="s">
        <v>56</v>
      </c>
      <c r="H20" s="39" t="s">
        <v>57</v>
      </c>
      <c r="I20" s="32">
        <v>0.39583333333333331</v>
      </c>
      <c r="J20" s="32">
        <v>0.44444444444444442</v>
      </c>
      <c r="K20" s="33">
        <f t="shared" si="0"/>
        <v>4.8611111111111105E-2</v>
      </c>
      <c r="L20" s="34">
        <f t="shared" si="2"/>
        <v>70368</v>
      </c>
      <c r="M20" s="38">
        <v>70382</v>
      </c>
      <c r="N20" s="36">
        <f t="shared" si="1"/>
        <v>14</v>
      </c>
    </row>
  </sheetData>
  <mergeCells count="19">
    <mergeCell ref="G8:G9"/>
    <mergeCell ref="H8:H9"/>
    <mergeCell ref="I8:K8"/>
    <mergeCell ref="L8:N8"/>
    <mergeCell ref="A6:B6"/>
    <mergeCell ref="D6:I6"/>
    <mergeCell ref="L6:N6"/>
    <mergeCell ref="A8:A9"/>
    <mergeCell ref="B8:B9"/>
    <mergeCell ref="C8:C9"/>
    <mergeCell ref="D8:D9"/>
    <mergeCell ref="E8:E9"/>
    <mergeCell ref="F8:F9"/>
    <mergeCell ref="A1:N1"/>
    <mergeCell ref="A2:N2"/>
    <mergeCell ref="A3:N3"/>
    <mergeCell ref="A4:B5"/>
    <mergeCell ref="D4:I5"/>
    <mergeCell ref="L4:N5"/>
  </mergeCells>
  <dataValidations count="1">
    <dataValidation type="list" allowBlank="1" showInputMessage="1" showErrorMessage="1" sqref="C10:D20" xr:uid="{B28DD78C-78E3-4B0E-9D56-2801A7DDA9D4}">
      <formula1>Motorista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Bechilia</dc:creator>
  <cp:lastModifiedBy>Vanessa Bechilia</cp:lastModifiedBy>
  <dcterms:created xsi:type="dcterms:W3CDTF">2023-06-01T20:24:07Z</dcterms:created>
  <dcterms:modified xsi:type="dcterms:W3CDTF">2023-06-01T20:29:06Z</dcterms:modified>
</cp:coreProperties>
</file>